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/>
  </bookViews>
  <sheets>
    <sheet name="Stavba" sheetId="1" r:id="rId1"/>
    <sheet name="VzorPolozky" sheetId="10" state="hidden" r:id="rId2"/>
    <sheet name="SO 02 D.1.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02 D.1.1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02 D.1.1 Pol'!$A$1:$X$716</definedName>
    <definedName name="_xlnm.Print_Area" localSheetId="0">Stavba!$A$1:$J$74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715" i="12"/>
  <c r="BA712" i="12"/>
  <c r="BA708" i="12"/>
  <c r="BA705" i="12"/>
  <c r="BA702" i="12"/>
  <c r="BA658" i="12"/>
  <c r="BA233" i="12"/>
  <c r="BA191" i="12"/>
  <c r="BA154" i="12"/>
  <c r="BA147" i="12"/>
  <c r="BA141" i="12"/>
  <c r="BA135" i="12"/>
  <c r="BA61" i="12"/>
  <c r="BA45" i="12"/>
  <c r="G9" i="12"/>
  <c r="I9" i="12"/>
  <c r="I8" i="12" s="1"/>
  <c r="K9" i="12"/>
  <c r="M9" i="12"/>
  <c r="O9" i="12"/>
  <c r="Q9" i="12"/>
  <c r="Q8" i="12" s="1"/>
  <c r="V9" i="12"/>
  <c r="G15" i="12"/>
  <c r="M15" i="12" s="1"/>
  <c r="I15" i="12"/>
  <c r="K15" i="12"/>
  <c r="K8" i="12" s="1"/>
  <c r="O15" i="12"/>
  <c r="O8" i="12" s="1"/>
  <c r="Q15" i="12"/>
  <c r="V15" i="12"/>
  <c r="V8" i="12" s="1"/>
  <c r="G21" i="12"/>
  <c r="I21" i="12"/>
  <c r="K21" i="12"/>
  <c r="M21" i="12"/>
  <c r="O21" i="12"/>
  <c r="Q21" i="12"/>
  <c r="V21" i="12"/>
  <c r="G25" i="12"/>
  <c r="M25" i="12" s="1"/>
  <c r="I25" i="12"/>
  <c r="K25" i="12"/>
  <c r="O25" i="12"/>
  <c r="Q25" i="12"/>
  <c r="V25" i="12"/>
  <c r="G31" i="12"/>
  <c r="I31" i="12"/>
  <c r="K31" i="12"/>
  <c r="M31" i="12"/>
  <c r="O31" i="12"/>
  <c r="Q31" i="12"/>
  <c r="V31" i="12"/>
  <c r="G38" i="12"/>
  <c r="M38" i="12" s="1"/>
  <c r="I38" i="12"/>
  <c r="K38" i="12"/>
  <c r="O38" i="12"/>
  <c r="Q38" i="12"/>
  <c r="V38" i="12"/>
  <c r="G44" i="12"/>
  <c r="I44" i="12"/>
  <c r="K44" i="12"/>
  <c r="M44" i="12"/>
  <c r="O44" i="12"/>
  <c r="Q44" i="12"/>
  <c r="V44" i="12"/>
  <c r="G50" i="12"/>
  <c r="M50" i="12" s="1"/>
  <c r="I50" i="12"/>
  <c r="K50" i="12"/>
  <c r="O50" i="12"/>
  <c r="Q50" i="12"/>
  <c r="V50" i="12"/>
  <c r="G54" i="12"/>
  <c r="I54" i="12"/>
  <c r="K54" i="12"/>
  <c r="M54" i="12"/>
  <c r="O54" i="12"/>
  <c r="Q54" i="12"/>
  <c r="V54" i="12"/>
  <c r="G60" i="12"/>
  <c r="I60" i="12"/>
  <c r="I59" i="12" s="1"/>
  <c r="K60" i="12"/>
  <c r="M60" i="12"/>
  <c r="O60" i="12"/>
  <c r="Q60" i="12"/>
  <c r="Q59" i="12" s="1"/>
  <c r="V60" i="12"/>
  <c r="G77" i="12"/>
  <c r="M77" i="12" s="1"/>
  <c r="I77" i="12"/>
  <c r="K77" i="12"/>
  <c r="K59" i="12" s="1"/>
  <c r="O77" i="12"/>
  <c r="O59" i="12" s="1"/>
  <c r="Q77" i="12"/>
  <c r="V77" i="12"/>
  <c r="V59" i="12" s="1"/>
  <c r="G87" i="12"/>
  <c r="I87" i="12"/>
  <c r="K87" i="12"/>
  <c r="M87" i="12"/>
  <c r="O87" i="12"/>
  <c r="Q87" i="12"/>
  <c r="V87" i="12"/>
  <c r="G91" i="12"/>
  <c r="M91" i="12" s="1"/>
  <c r="I91" i="12"/>
  <c r="K91" i="12"/>
  <c r="O91" i="12"/>
  <c r="Q91" i="12"/>
  <c r="V91" i="12"/>
  <c r="G95" i="12"/>
  <c r="I95" i="12"/>
  <c r="K95" i="12"/>
  <c r="M95" i="12"/>
  <c r="O95" i="12"/>
  <c r="Q95" i="12"/>
  <c r="V95" i="12"/>
  <c r="G105" i="12"/>
  <c r="M105" i="12" s="1"/>
  <c r="I105" i="12"/>
  <c r="K105" i="12"/>
  <c r="O105" i="12"/>
  <c r="Q105" i="12"/>
  <c r="V105" i="12"/>
  <c r="G118" i="12"/>
  <c r="I118" i="12"/>
  <c r="K118" i="12"/>
  <c r="M118" i="12"/>
  <c r="O118" i="12"/>
  <c r="Q118" i="12"/>
  <c r="V118" i="12"/>
  <c r="G129" i="12"/>
  <c r="I129" i="12"/>
  <c r="I128" i="12" s="1"/>
  <c r="K129" i="12"/>
  <c r="M129" i="12"/>
  <c r="O129" i="12"/>
  <c r="Q129" i="12"/>
  <c r="Q128" i="12" s="1"/>
  <c r="V129" i="12"/>
  <c r="G134" i="12"/>
  <c r="M134" i="12" s="1"/>
  <c r="I134" i="12"/>
  <c r="K134" i="12"/>
  <c r="K128" i="12" s="1"/>
  <c r="O134" i="12"/>
  <c r="O128" i="12" s="1"/>
  <c r="Q134" i="12"/>
  <c r="V134" i="12"/>
  <c r="V128" i="12" s="1"/>
  <c r="G140" i="12"/>
  <c r="I140" i="12"/>
  <c r="K140" i="12"/>
  <c r="M140" i="12"/>
  <c r="O140" i="12"/>
  <c r="Q140" i="12"/>
  <c r="V140" i="12"/>
  <c r="G146" i="12"/>
  <c r="M146" i="12" s="1"/>
  <c r="I146" i="12"/>
  <c r="K146" i="12"/>
  <c r="O146" i="12"/>
  <c r="Q146" i="12"/>
  <c r="V146" i="12"/>
  <c r="G153" i="12"/>
  <c r="I153" i="12"/>
  <c r="K153" i="12"/>
  <c r="M153" i="12"/>
  <c r="O153" i="12"/>
  <c r="Q153" i="12"/>
  <c r="V153" i="12"/>
  <c r="G159" i="12"/>
  <c r="M159" i="12" s="1"/>
  <c r="I159" i="12"/>
  <c r="K159" i="12"/>
  <c r="O159" i="12"/>
  <c r="Q159" i="12"/>
  <c r="V159" i="12"/>
  <c r="G163" i="12"/>
  <c r="I163" i="12"/>
  <c r="K163" i="12"/>
  <c r="M163" i="12"/>
  <c r="O163" i="12"/>
  <c r="Q163" i="12"/>
  <c r="V163" i="12"/>
  <c r="G167" i="12"/>
  <c r="M167" i="12" s="1"/>
  <c r="I167" i="12"/>
  <c r="K167" i="12"/>
  <c r="O167" i="12"/>
  <c r="Q167" i="12"/>
  <c r="V167" i="12"/>
  <c r="G171" i="12"/>
  <c r="I171" i="12"/>
  <c r="K171" i="12"/>
  <c r="M171" i="12"/>
  <c r="O171" i="12"/>
  <c r="Q171" i="12"/>
  <c r="V171" i="12"/>
  <c r="G178" i="12"/>
  <c r="I178" i="12"/>
  <c r="I177" i="12" s="1"/>
  <c r="K178" i="12"/>
  <c r="M178" i="12"/>
  <c r="O178" i="12"/>
  <c r="Q178" i="12"/>
  <c r="Q177" i="12" s="1"/>
  <c r="V178" i="12"/>
  <c r="G182" i="12"/>
  <c r="M182" i="12" s="1"/>
  <c r="I182" i="12"/>
  <c r="K182" i="12"/>
  <c r="K177" i="12" s="1"/>
  <c r="O182" i="12"/>
  <c r="O177" i="12" s="1"/>
  <c r="Q182" i="12"/>
  <c r="V182" i="12"/>
  <c r="V177" i="12" s="1"/>
  <c r="G190" i="12"/>
  <c r="I190" i="12"/>
  <c r="K190" i="12"/>
  <c r="M190" i="12"/>
  <c r="O190" i="12"/>
  <c r="Q190" i="12"/>
  <c r="V190" i="12"/>
  <c r="G197" i="12"/>
  <c r="M197" i="12" s="1"/>
  <c r="I197" i="12"/>
  <c r="K197" i="12"/>
  <c r="O197" i="12"/>
  <c r="Q197" i="12"/>
  <c r="V197" i="12"/>
  <c r="G210" i="12"/>
  <c r="I210" i="12"/>
  <c r="K210" i="12"/>
  <c r="M210" i="12"/>
  <c r="O210" i="12"/>
  <c r="Q210" i="12"/>
  <c r="V210" i="12"/>
  <c r="G219" i="12"/>
  <c r="M219" i="12" s="1"/>
  <c r="I219" i="12"/>
  <c r="K219" i="12"/>
  <c r="O219" i="12"/>
  <c r="Q219" i="12"/>
  <c r="V219" i="12"/>
  <c r="G232" i="12"/>
  <c r="G231" i="12" s="1"/>
  <c r="I232" i="12"/>
  <c r="K232" i="12"/>
  <c r="K231" i="12" s="1"/>
  <c r="O232" i="12"/>
  <c r="O231" i="12" s="1"/>
  <c r="Q232" i="12"/>
  <c r="V232" i="12"/>
  <c r="V231" i="12" s="1"/>
  <c r="G237" i="12"/>
  <c r="I237" i="12"/>
  <c r="I231" i="12" s="1"/>
  <c r="K237" i="12"/>
  <c r="M237" i="12"/>
  <c r="O237" i="12"/>
  <c r="Q237" i="12"/>
  <c r="Q231" i="12" s="1"/>
  <c r="V237" i="12"/>
  <c r="G242" i="12"/>
  <c r="M242" i="12" s="1"/>
  <c r="I242" i="12"/>
  <c r="K242" i="12"/>
  <c r="O242" i="12"/>
  <c r="Q242" i="12"/>
  <c r="V242" i="12"/>
  <c r="G249" i="12"/>
  <c r="I249" i="12"/>
  <c r="K249" i="12"/>
  <c r="M249" i="12"/>
  <c r="O249" i="12"/>
  <c r="Q249" i="12"/>
  <c r="V249" i="12"/>
  <c r="G254" i="12"/>
  <c r="M254" i="12" s="1"/>
  <c r="I254" i="12"/>
  <c r="K254" i="12"/>
  <c r="O254" i="12"/>
  <c r="Q254" i="12"/>
  <c r="V254" i="12"/>
  <c r="G260" i="12"/>
  <c r="G259" i="12" s="1"/>
  <c r="I260" i="12"/>
  <c r="K260" i="12"/>
  <c r="K259" i="12" s="1"/>
  <c r="O260" i="12"/>
  <c r="O259" i="12" s="1"/>
  <c r="Q260" i="12"/>
  <c r="V260" i="12"/>
  <c r="V259" i="12" s="1"/>
  <c r="G266" i="12"/>
  <c r="I266" i="12"/>
  <c r="I259" i="12" s="1"/>
  <c r="K266" i="12"/>
  <c r="M266" i="12"/>
  <c r="O266" i="12"/>
  <c r="Q266" i="12"/>
  <c r="Q259" i="12" s="1"/>
  <c r="V266" i="12"/>
  <c r="G273" i="12"/>
  <c r="I273" i="12"/>
  <c r="I272" i="12" s="1"/>
  <c r="K273" i="12"/>
  <c r="M273" i="12"/>
  <c r="O273" i="12"/>
  <c r="Q273" i="12"/>
  <c r="Q272" i="12" s="1"/>
  <c r="V273" i="12"/>
  <c r="G280" i="12"/>
  <c r="M280" i="12" s="1"/>
  <c r="I280" i="12"/>
  <c r="K280" i="12"/>
  <c r="K272" i="12" s="1"/>
  <c r="O280" i="12"/>
  <c r="O272" i="12" s="1"/>
  <c r="Q280" i="12"/>
  <c r="V280" i="12"/>
  <c r="V272" i="12" s="1"/>
  <c r="G286" i="12"/>
  <c r="I286" i="12"/>
  <c r="K286" i="12"/>
  <c r="M286" i="12"/>
  <c r="O286" i="12"/>
  <c r="Q286" i="12"/>
  <c r="V286" i="12"/>
  <c r="G291" i="12"/>
  <c r="M291" i="12" s="1"/>
  <c r="I291" i="12"/>
  <c r="K291" i="12"/>
  <c r="O291" i="12"/>
  <c r="Q291" i="12"/>
  <c r="V291" i="12"/>
  <c r="G301" i="12"/>
  <c r="I301" i="12"/>
  <c r="K301" i="12"/>
  <c r="M301" i="12"/>
  <c r="O301" i="12"/>
  <c r="Q301" i="12"/>
  <c r="V301" i="12"/>
  <c r="G306" i="12"/>
  <c r="M306" i="12" s="1"/>
  <c r="I306" i="12"/>
  <c r="K306" i="12"/>
  <c r="O306" i="12"/>
  <c r="Q306" i="12"/>
  <c r="V306" i="12"/>
  <c r="G311" i="12"/>
  <c r="I311" i="12"/>
  <c r="K311" i="12"/>
  <c r="M311" i="12"/>
  <c r="O311" i="12"/>
  <c r="Q311" i="12"/>
  <c r="V311" i="12"/>
  <c r="G315" i="12"/>
  <c r="M315" i="12" s="1"/>
  <c r="I315" i="12"/>
  <c r="K315" i="12"/>
  <c r="O315" i="12"/>
  <c r="Q315" i="12"/>
  <c r="V315" i="12"/>
  <c r="G319" i="12"/>
  <c r="I319" i="12"/>
  <c r="K319" i="12"/>
  <c r="M319" i="12"/>
  <c r="O319" i="12"/>
  <c r="Q319" i="12"/>
  <c r="V319" i="12"/>
  <c r="G324" i="12"/>
  <c r="M324" i="12" s="1"/>
  <c r="I324" i="12"/>
  <c r="K324" i="12"/>
  <c r="O324" i="12"/>
  <c r="Q324" i="12"/>
  <c r="V324" i="12"/>
  <c r="G326" i="12"/>
  <c r="I326" i="12"/>
  <c r="K326" i="12"/>
  <c r="M326" i="12"/>
  <c r="O326" i="12"/>
  <c r="Q326" i="12"/>
  <c r="V326" i="12"/>
  <c r="G332" i="12"/>
  <c r="I332" i="12"/>
  <c r="I331" i="12" s="1"/>
  <c r="K332" i="12"/>
  <c r="M332" i="12"/>
  <c r="O332" i="12"/>
  <c r="Q332" i="12"/>
  <c r="Q331" i="12" s="1"/>
  <c r="V332" i="12"/>
  <c r="G344" i="12"/>
  <c r="M344" i="12" s="1"/>
  <c r="I344" i="12"/>
  <c r="K344" i="12"/>
  <c r="K331" i="12" s="1"/>
  <c r="O344" i="12"/>
  <c r="O331" i="12" s="1"/>
  <c r="Q344" i="12"/>
  <c r="V344" i="12"/>
  <c r="V331" i="12" s="1"/>
  <c r="G348" i="12"/>
  <c r="I348" i="12"/>
  <c r="K348" i="12"/>
  <c r="M348" i="12"/>
  <c r="O348" i="12"/>
  <c r="Q348" i="12"/>
  <c r="V348" i="12"/>
  <c r="G350" i="12"/>
  <c r="M350" i="12" s="1"/>
  <c r="I350" i="12"/>
  <c r="K350" i="12"/>
  <c r="O350" i="12"/>
  <c r="Q350" i="12"/>
  <c r="V350" i="12"/>
  <c r="G352" i="12"/>
  <c r="I352" i="12"/>
  <c r="K352" i="12"/>
  <c r="M352" i="12"/>
  <c r="O352" i="12"/>
  <c r="Q352" i="12"/>
  <c r="V352" i="12"/>
  <c r="G355" i="12"/>
  <c r="I355" i="12"/>
  <c r="I354" i="12" s="1"/>
  <c r="K355" i="12"/>
  <c r="M355" i="12"/>
  <c r="O355" i="12"/>
  <c r="Q355" i="12"/>
  <c r="V355" i="12"/>
  <c r="G359" i="12"/>
  <c r="M359" i="12" s="1"/>
  <c r="I359" i="12"/>
  <c r="K359" i="12"/>
  <c r="O359" i="12"/>
  <c r="Q359" i="12"/>
  <c r="V359" i="12"/>
  <c r="G366" i="12"/>
  <c r="I366" i="12"/>
  <c r="K366" i="12"/>
  <c r="M366" i="12"/>
  <c r="O366" i="12"/>
  <c r="Q366" i="12"/>
  <c r="V366" i="12"/>
  <c r="G370" i="12"/>
  <c r="M370" i="12" s="1"/>
  <c r="I370" i="12"/>
  <c r="K370" i="12"/>
  <c r="O370" i="12"/>
  <c r="Q370" i="12"/>
  <c r="V370" i="12"/>
  <c r="G378" i="12"/>
  <c r="I378" i="12"/>
  <c r="K378" i="12"/>
  <c r="M378" i="12"/>
  <c r="O378" i="12"/>
  <c r="Q378" i="12"/>
  <c r="V378" i="12"/>
  <c r="G382" i="12"/>
  <c r="M382" i="12" s="1"/>
  <c r="I382" i="12"/>
  <c r="K382" i="12"/>
  <c r="O382" i="12"/>
  <c r="Q382" i="12"/>
  <c r="V382" i="12"/>
  <c r="I384" i="12"/>
  <c r="Q384" i="12"/>
  <c r="G385" i="12"/>
  <c r="I385" i="12"/>
  <c r="K385" i="12"/>
  <c r="K384" i="12" s="1"/>
  <c r="O385" i="12"/>
  <c r="O384" i="12" s="1"/>
  <c r="Q385" i="12"/>
  <c r="V385" i="12"/>
  <c r="V384" i="12" s="1"/>
  <c r="G393" i="12"/>
  <c r="I393" i="12"/>
  <c r="K393" i="12"/>
  <c r="O393" i="12"/>
  <c r="O392" i="12" s="1"/>
  <c r="Q393" i="12"/>
  <c r="V393" i="12"/>
  <c r="V392" i="12" s="1"/>
  <c r="G402" i="12"/>
  <c r="I402" i="12"/>
  <c r="I392" i="12" s="1"/>
  <c r="K402" i="12"/>
  <c r="M402" i="12"/>
  <c r="O402" i="12"/>
  <c r="Q402" i="12"/>
  <c r="Q392" i="12" s="1"/>
  <c r="V402" i="12"/>
  <c r="G411" i="12"/>
  <c r="M411" i="12" s="1"/>
  <c r="I411" i="12"/>
  <c r="K411" i="12"/>
  <c r="O411" i="12"/>
  <c r="Q411" i="12"/>
  <c r="V411" i="12"/>
  <c r="G415" i="12"/>
  <c r="I415" i="12"/>
  <c r="K415" i="12"/>
  <c r="O415" i="12"/>
  <c r="Q415" i="12"/>
  <c r="V415" i="12"/>
  <c r="G423" i="12"/>
  <c r="I423" i="12"/>
  <c r="I414" i="12" s="1"/>
  <c r="K423" i="12"/>
  <c r="M423" i="12"/>
  <c r="O423" i="12"/>
  <c r="Q423" i="12"/>
  <c r="Q414" i="12" s="1"/>
  <c r="V423" i="12"/>
  <c r="G430" i="12"/>
  <c r="M430" i="12" s="1"/>
  <c r="I430" i="12"/>
  <c r="K430" i="12"/>
  <c r="O430" i="12"/>
  <c r="Q430" i="12"/>
  <c r="V430" i="12"/>
  <c r="G434" i="12"/>
  <c r="I434" i="12"/>
  <c r="K434" i="12"/>
  <c r="M434" i="12"/>
  <c r="O434" i="12"/>
  <c r="Q434" i="12"/>
  <c r="V434" i="12"/>
  <c r="G439" i="12"/>
  <c r="M439" i="12" s="1"/>
  <c r="I439" i="12"/>
  <c r="K439" i="12"/>
  <c r="O439" i="12"/>
  <c r="Q439" i="12"/>
  <c r="V439" i="12"/>
  <c r="G446" i="12"/>
  <c r="I446" i="12"/>
  <c r="K446" i="12"/>
  <c r="M446" i="12"/>
  <c r="O446" i="12"/>
  <c r="Q446" i="12"/>
  <c r="V446" i="12"/>
  <c r="G453" i="12"/>
  <c r="M453" i="12" s="1"/>
  <c r="I453" i="12"/>
  <c r="K453" i="12"/>
  <c r="O453" i="12"/>
  <c r="Q453" i="12"/>
  <c r="V453" i="12"/>
  <c r="G460" i="12"/>
  <c r="I460" i="12"/>
  <c r="K460" i="12"/>
  <c r="M460" i="12"/>
  <c r="O460" i="12"/>
  <c r="Q460" i="12"/>
  <c r="V460" i="12"/>
  <c r="G465" i="12"/>
  <c r="M465" i="12" s="1"/>
  <c r="I465" i="12"/>
  <c r="K465" i="12"/>
  <c r="O465" i="12"/>
  <c r="Q465" i="12"/>
  <c r="V465" i="12"/>
  <c r="G472" i="12"/>
  <c r="I472" i="12"/>
  <c r="K472" i="12"/>
  <c r="M472" i="12"/>
  <c r="O472" i="12"/>
  <c r="Q472" i="12"/>
  <c r="V472" i="12"/>
  <c r="G475" i="12"/>
  <c r="G476" i="12"/>
  <c r="I476" i="12"/>
  <c r="K476" i="12"/>
  <c r="M476" i="12"/>
  <c r="O476" i="12"/>
  <c r="Q476" i="12"/>
  <c r="V476" i="12"/>
  <c r="G481" i="12"/>
  <c r="M481" i="12" s="1"/>
  <c r="I481" i="12"/>
  <c r="K481" i="12"/>
  <c r="K475" i="12" s="1"/>
  <c r="O481" i="12"/>
  <c r="O475" i="12" s="1"/>
  <c r="Q481" i="12"/>
  <c r="V481" i="12"/>
  <c r="V475" i="12" s="1"/>
  <c r="G486" i="12"/>
  <c r="I486" i="12"/>
  <c r="K486" i="12"/>
  <c r="M486" i="12"/>
  <c r="O486" i="12"/>
  <c r="Q486" i="12"/>
  <c r="V486" i="12"/>
  <c r="G497" i="12"/>
  <c r="I497" i="12"/>
  <c r="K497" i="12"/>
  <c r="M497" i="12"/>
  <c r="O497" i="12"/>
  <c r="Q497" i="12"/>
  <c r="V497" i="12"/>
  <c r="G511" i="12"/>
  <c r="M511" i="12" s="1"/>
  <c r="I511" i="12"/>
  <c r="K511" i="12"/>
  <c r="K496" i="12" s="1"/>
  <c r="O511" i="12"/>
  <c r="O496" i="12" s="1"/>
  <c r="Q511" i="12"/>
  <c r="V511" i="12"/>
  <c r="V496" i="12" s="1"/>
  <c r="G521" i="12"/>
  <c r="I521" i="12"/>
  <c r="K521" i="12"/>
  <c r="M521" i="12"/>
  <c r="O521" i="12"/>
  <c r="Q521" i="12"/>
  <c r="V521" i="12"/>
  <c r="G533" i="12"/>
  <c r="G496" i="12" s="1"/>
  <c r="I533" i="12"/>
  <c r="K533" i="12"/>
  <c r="O533" i="12"/>
  <c r="Q533" i="12"/>
  <c r="V533" i="12"/>
  <c r="G537" i="12"/>
  <c r="I537" i="12"/>
  <c r="K537" i="12"/>
  <c r="M537" i="12"/>
  <c r="O537" i="12"/>
  <c r="Q537" i="12"/>
  <c r="V537" i="12"/>
  <c r="G541" i="12"/>
  <c r="I541" i="12"/>
  <c r="I540" i="12" s="1"/>
  <c r="K541" i="12"/>
  <c r="M541" i="12"/>
  <c r="O541" i="12"/>
  <c r="Q541" i="12"/>
  <c r="Q540" i="12" s="1"/>
  <c r="V541" i="12"/>
  <c r="G543" i="12"/>
  <c r="G540" i="12" s="1"/>
  <c r="I543" i="12"/>
  <c r="K543" i="12"/>
  <c r="K540" i="12" s="1"/>
  <c r="O543" i="12"/>
  <c r="O540" i="12" s="1"/>
  <c r="Q543" i="12"/>
  <c r="V543" i="12"/>
  <c r="V540" i="12" s="1"/>
  <c r="G545" i="12"/>
  <c r="I545" i="12"/>
  <c r="K545" i="12"/>
  <c r="M545" i="12"/>
  <c r="O545" i="12"/>
  <c r="Q545" i="12"/>
  <c r="V545" i="12"/>
  <c r="G547" i="12"/>
  <c r="M547" i="12" s="1"/>
  <c r="I547" i="12"/>
  <c r="K547" i="12"/>
  <c r="O547" i="12"/>
  <c r="Q547" i="12"/>
  <c r="V547" i="12"/>
  <c r="G550" i="12"/>
  <c r="I550" i="12"/>
  <c r="K550" i="12"/>
  <c r="M550" i="12"/>
  <c r="O550" i="12"/>
  <c r="Q550" i="12"/>
  <c r="V550" i="12"/>
  <c r="G552" i="12"/>
  <c r="M552" i="12" s="1"/>
  <c r="I552" i="12"/>
  <c r="K552" i="12"/>
  <c r="O552" i="12"/>
  <c r="Q552" i="12"/>
  <c r="V552" i="12"/>
  <c r="G554" i="12"/>
  <c r="I554" i="12"/>
  <c r="K554" i="12"/>
  <c r="M554" i="12"/>
  <c r="O554" i="12"/>
  <c r="Q554" i="12"/>
  <c r="V554" i="12"/>
  <c r="G556" i="12"/>
  <c r="M556" i="12" s="1"/>
  <c r="I556" i="12"/>
  <c r="K556" i="12"/>
  <c r="O556" i="12"/>
  <c r="Q556" i="12"/>
  <c r="V556" i="12"/>
  <c r="G559" i="12"/>
  <c r="I559" i="12"/>
  <c r="K559" i="12"/>
  <c r="M559" i="12"/>
  <c r="O559" i="12"/>
  <c r="Q559" i="12"/>
  <c r="V559" i="12"/>
  <c r="G561" i="12"/>
  <c r="M561" i="12" s="1"/>
  <c r="I561" i="12"/>
  <c r="K561" i="12"/>
  <c r="O561" i="12"/>
  <c r="Q561" i="12"/>
  <c r="V561" i="12"/>
  <c r="G570" i="12"/>
  <c r="I570" i="12"/>
  <c r="K570" i="12"/>
  <c r="M570" i="12"/>
  <c r="O570" i="12"/>
  <c r="Q570" i="12"/>
  <c r="V570" i="12"/>
  <c r="G574" i="12"/>
  <c r="I574" i="12"/>
  <c r="I573" i="12" s="1"/>
  <c r="K574" i="12"/>
  <c r="M574" i="12"/>
  <c r="O574" i="12"/>
  <c r="Q574" i="12"/>
  <c r="Q573" i="12" s="1"/>
  <c r="V574" i="12"/>
  <c r="G576" i="12"/>
  <c r="G573" i="12" s="1"/>
  <c r="I576" i="12"/>
  <c r="K576" i="12"/>
  <c r="K573" i="12" s="1"/>
  <c r="O576" i="12"/>
  <c r="O573" i="12" s="1"/>
  <c r="Q576" i="12"/>
  <c r="V576" i="12"/>
  <c r="V573" i="12" s="1"/>
  <c r="G578" i="12"/>
  <c r="I578" i="12"/>
  <c r="K578" i="12"/>
  <c r="M578" i="12"/>
  <c r="O578" i="12"/>
  <c r="Q578" i="12"/>
  <c r="V578" i="12"/>
  <c r="G581" i="12"/>
  <c r="I581" i="12"/>
  <c r="I580" i="12" s="1"/>
  <c r="K581" i="12"/>
  <c r="M581" i="12"/>
  <c r="O581" i="12"/>
  <c r="Q581" i="12"/>
  <c r="Q580" i="12" s="1"/>
  <c r="V581" i="12"/>
  <c r="G587" i="12"/>
  <c r="G580" i="12" s="1"/>
  <c r="I587" i="12"/>
  <c r="K587" i="12"/>
  <c r="K580" i="12" s="1"/>
  <c r="O587" i="12"/>
  <c r="O580" i="12" s="1"/>
  <c r="Q587" i="12"/>
  <c r="V587" i="12"/>
  <c r="V580" i="12" s="1"/>
  <c r="G592" i="12"/>
  <c r="I592" i="12"/>
  <c r="K592" i="12"/>
  <c r="M592" i="12"/>
  <c r="O592" i="12"/>
  <c r="Q592" i="12"/>
  <c r="V592" i="12"/>
  <c r="G607" i="12"/>
  <c r="M607" i="12" s="1"/>
  <c r="I607" i="12"/>
  <c r="K607" i="12"/>
  <c r="O607" i="12"/>
  <c r="Q607" i="12"/>
  <c r="V607" i="12"/>
  <c r="G611" i="12"/>
  <c r="I611" i="12"/>
  <c r="K611" i="12"/>
  <c r="M611" i="12"/>
  <c r="O611" i="12"/>
  <c r="Q611" i="12"/>
  <c r="V611" i="12"/>
  <c r="G617" i="12"/>
  <c r="M617" i="12" s="1"/>
  <c r="I617" i="12"/>
  <c r="K617" i="12"/>
  <c r="O617" i="12"/>
  <c r="Q617" i="12"/>
  <c r="V617" i="12"/>
  <c r="G625" i="12"/>
  <c r="I625" i="12"/>
  <c r="K625" i="12"/>
  <c r="M625" i="12"/>
  <c r="O625" i="12"/>
  <c r="Q625" i="12"/>
  <c r="V625" i="12"/>
  <c r="G629" i="12"/>
  <c r="I629" i="12"/>
  <c r="I628" i="12" s="1"/>
  <c r="K629" i="12"/>
  <c r="M629" i="12"/>
  <c r="O629" i="12"/>
  <c r="Q629" i="12"/>
  <c r="Q628" i="12" s="1"/>
  <c r="V629" i="12"/>
  <c r="G657" i="12"/>
  <c r="G628" i="12" s="1"/>
  <c r="I657" i="12"/>
  <c r="K657" i="12"/>
  <c r="K628" i="12" s="1"/>
  <c r="O657" i="12"/>
  <c r="O628" i="12" s="1"/>
  <c r="Q657" i="12"/>
  <c r="V657" i="12"/>
  <c r="V628" i="12" s="1"/>
  <c r="G663" i="12"/>
  <c r="G662" i="12" s="1"/>
  <c r="I663" i="12"/>
  <c r="K663" i="12"/>
  <c r="K662" i="12" s="1"/>
  <c r="O663" i="12"/>
  <c r="O662" i="12" s="1"/>
  <c r="Q663" i="12"/>
  <c r="V663" i="12"/>
  <c r="V662" i="12" s="1"/>
  <c r="G668" i="12"/>
  <c r="I668" i="12"/>
  <c r="I662" i="12" s="1"/>
  <c r="K668" i="12"/>
  <c r="M668" i="12"/>
  <c r="O668" i="12"/>
  <c r="Q668" i="12"/>
  <c r="Q662" i="12" s="1"/>
  <c r="V668" i="12"/>
  <c r="G673" i="12"/>
  <c r="M673" i="12" s="1"/>
  <c r="I673" i="12"/>
  <c r="K673" i="12"/>
  <c r="O673" i="12"/>
  <c r="Q673" i="12"/>
  <c r="V673" i="12"/>
  <c r="G679" i="12"/>
  <c r="I679" i="12"/>
  <c r="K679" i="12"/>
  <c r="M679" i="12"/>
  <c r="O679" i="12"/>
  <c r="Q679" i="12"/>
  <c r="V679" i="12"/>
  <c r="G684" i="12"/>
  <c r="M684" i="12" s="1"/>
  <c r="I684" i="12"/>
  <c r="K684" i="12"/>
  <c r="O684" i="12"/>
  <c r="Q684" i="12"/>
  <c r="V684" i="12"/>
  <c r="G690" i="12"/>
  <c r="I690" i="12"/>
  <c r="K690" i="12"/>
  <c r="M690" i="12"/>
  <c r="O690" i="12"/>
  <c r="Q690" i="12"/>
  <c r="V690" i="12"/>
  <c r="G695" i="12"/>
  <c r="M695" i="12" s="1"/>
  <c r="I695" i="12"/>
  <c r="K695" i="12"/>
  <c r="O695" i="12"/>
  <c r="Q695" i="12"/>
  <c r="V695" i="12"/>
  <c r="G701" i="12"/>
  <c r="G700" i="12" s="1"/>
  <c r="I701" i="12"/>
  <c r="K701" i="12"/>
  <c r="K700" i="12" s="1"/>
  <c r="O701" i="12"/>
  <c r="O700" i="12" s="1"/>
  <c r="Q701" i="12"/>
  <c r="V701" i="12"/>
  <c r="V700" i="12" s="1"/>
  <c r="G704" i="12"/>
  <c r="I704" i="12"/>
  <c r="I700" i="12" s="1"/>
  <c r="K704" i="12"/>
  <c r="M704" i="12"/>
  <c r="O704" i="12"/>
  <c r="Q704" i="12"/>
  <c r="Q700" i="12" s="1"/>
  <c r="V704" i="12"/>
  <c r="G707" i="12"/>
  <c r="M707" i="12" s="1"/>
  <c r="I707" i="12"/>
  <c r="K707" i="12"/>
  <c r="O707" i="12"/>
  <c r="Q707" i="12"/>
  <c r="V707" i="12"/>
  <c r="I710" i="12"/>
  <c r="Q710" i="12"/>
  <c r="G711" i="12"/>
  <c r="G710" i="12" s="1"/>
  <c r="I711" i="12"/>
  <c r="K711" i="12"/>
  <c r="K710" i="12" s="1"/>
  <c r="O711" i="12"/>
  <c r="O710" i="12" s="1"/>
  <c r="Q711" i="12"/>
  <c r="V711" i="12"/>
  <c r="V710" i="12" s="1"/>
  <c r="AF715" i="12"/>
  <c r="I20" i="1"/>
  <c r="I19" i="1"/>
  <c r="I18" i="1"/>
  <c r="I17" i="1"/>
  <c r="I16" i="1"/>
  <c r="I74" i="1"/>
  <c r="J73" i="1" s="1"/>
  <c r="J62" i="1"/>
  <c r="J60" i="1"/>
  <c r="J58" i="1"/>
  <c r="J56" i="1"/>
  <c r="J54" i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H43" i="1" s="1"/>
  <c r="J53" i="1" l="1"/>
  <c r="J55" i="1"/>
  <c r="J57" i="1"/>
  <c r="J59" i="1"/>
  <c r="J61" i="1"/>
  <c r="J63" i="1"/>
  <c r="J64" i="1"/>
  <c r="J65" i="1"/>
  <c r="J66" i="1"/>
  <c r="J67" i="1"/>
  <c r="J68" i="1"/>
  <c r="J69" i="1"/>
  <c r="J70" i="1"/>
  <c r="J71" i="1"/>
  <c r="J72" i="1"/>
  <c r="G28" i="1"/>
  <c r="G23" i="1"/>
  <c r="AE715" i="12"/>
  <c r="M711" i="12"/>
  <c r="M710" i="12" s="1"/>
  <c r="M701" i="12"/>
  <c r="M700" i="12" s="1"/>
  <c r="M663" i="12"/>
  <c r="M662" i="12" s="1"/>
  <c r="M657" i="12"/>
  <c r="M628" i="12" s="1"/>
  <c r="M587" i="12"/>
  <c r="M580" i="12" s="1"/>
  <c r="M576" i="12"/>
  <c r="M573" i="12" s="1"/>
  <c r="M543" i="12"/>
  <c r="M540" i="12" s="1"/>
  <c r="M533" i="12"/>
  <c r="Q496" i="12"/>
  <c r="M496" i="12"/>
  <c r="I496" i="12"/>
  <c r="Q475" i="12"/>
  <c r="M475" i="12"/>
  <c r="I475" i="12"/>
  <c r="K414" i="12"/>
  <c r="G414" i="12"/>
  <c r="M415" i="12"/>
  <c r="M414" i="12" s="1"/>
  <c r="K392" i="12"/>
  <c r="G392" i="12"/>
  <c r="M393" i="12"/>
  <c r="M392" i="12" s="1"/>
  <c r="K354" i="12"/>
  <c r="Q354" i="12"/>
  <c r="M354" i="12"/>
  <c r="M128" i="12"/>
  <c r="M59" i="12"/>
  <c r="V414" i="12"/>
  <c r="O414" i="12"/>
  <c r="G384" i="12"/>
  <c r="M385" i="12"/>
  <c r="M384" i="12" s="1"/>
  <c r="V354" i="12"/>
  <c r="O354" i="12"/>
  <c r="M331" i="12"/>
  <c r="M272" i="12"/>
  <c r="M177" i="12"/>
  <c r="M8" i="12"/>
  <c r="G354" i="12"/>
  <c r="G331" i="12"/>
  <c r="G272" i="12"/>
  <c r="G177" i="12"/>
  <c r="G128" i="12"/>
  <c r="G59" i="12"/>
  <c r="G8" i="12"/>
  <c r="M260" i="12"/>
  <c r="M259" i="12" s="1"/>
  <c r="M232" i="12"/>
  <c r="M231" i="12" s="1"/>
  <c r="I39" i="1"/>
  <c r="I43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74" i="1" l="1"/>
  <c r="J39" i="1"/>
  <c r="J43" i="1" s="1"/>
  <c r="J42" i="1"/>
  <c r="A23" i="1"/>
  <c r="A24" i="1" s="1"/>
  <c r="G24" i="1" s="1"/>
  <c r="A27" i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<sst xmlns="http://schemas.openxmlformats.org/spreadsheetml/2006/main" count="2182" uniqueCount="588">
  <si>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</si>
  <si>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</si>
  <si>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</si>
  <si>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</si>
  <si>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</si>
  <si>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</si>
  <si>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</si>
  <si>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</si>
  <si>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</si>
  <si>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</si>
  <si>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</si>
  <si>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</si>
  <si>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</si>
  <si>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</si>
  <si>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</si>
  <si>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</si>
  <si>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</si>
  <si>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</si>
  <si>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</si>
  <si>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</si>
  <si>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</si>
  <si>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</si>
  <si>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</si>
  <si>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</si>
  <si>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</si>
  <si>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</si>
  <si>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</si>
  <si>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</si>
  <si>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</si>
  <si>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</si>
  <si>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</si>
  <si>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</si>
  <si>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</si>
  <si>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</si>
  <si>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</si>
  <si>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</si>
  <si>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</si>
  <si>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</si>
  <si>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</si>
  <si>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</si>
  <si>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</si>
  <si>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D.1.1</t>
  </si>
  <si>
    <t>VÝSTAVBA VÝTAHOVÉ ŠACHTY - DRUŽSTVO JEZUITSKÁ 11, BRNO</t>
  </si>
  <si>
    <t>SO 02</t>
  </si>
  <si>
    <t>Objekt:</t>
  </si>
  <si>
    <t>Rozpočet:</t>
  </si>
  <si>
    <t>INPR/N035</t>
  </si>
  <si>
    <t>Stavba</t>
  </si>
  <si>
    <t>Stavební objekt</t>
  </si>
  <si>
    <t>Celkem za stavbu</t>
  </si>
  <si>
    <t>CZK</t>
  </si>
  <si>
    <t>#POPS</t>
  </si>
  <si>
    <t>Popis stavby: INPR/N035 - VÝSTAVBA VÝTAHOVÉ ŠACHTY - DRUŽSTVO JEZUITSKÁ 11, BRNO</t>
  </si>
  <si>
    <t>#POPO</t>
  </si>
  <si>
    <t>Popis objektu: SO 02 - VÝSTAVBA VÝTAHOVÉ ŠACHTY - DRUŽSTVO JEZUITSKÁ 11, BRNO</t>
  </si>
  <si>
    <t>#POPR</t>
  </si>
  <si>
    <t>Popis rozpočtu: D.1.1 - VÝSTAVBA VÝTAHOVÉ ŠACHTY - DRUŽSTVO JEZUITSKÁ 11, BRNO</t>
  </si>
  <si>
    <t>Rekapitulace dílů</t>
  </si>
  <si>
    <t>Typ dílu</t>
  </si>
  <si>
    <t>3</t>
  </si>
  <si>
    <t>Svislé a kompletní konstrukce</t>
  </si>
  <si>
    <t>399</t>
  </si>
  <si>
    <t>Sádrokartonové 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</si>
  <si>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</si>
  <si>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</si>
  <si>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</si>
  <si>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</si>
  <si>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</si>
  <si>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</si>
  <si>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</si>
  <si>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</si>
  <si>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</si>
  <si>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</si>
  <si>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</si>
  <si>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</si>
  <si>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</si>
  <si>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</si>
  <si>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</si>
  <si>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</si>
  <si>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</si>
  <si>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</si>
  <si>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</si>
  <si>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</si>
  <si>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751</t>
  </si>
  <si>
    <t>Ocelové konstrukce</t>
  </si>
  <si>
    <t>762</t>
  </si>
  <si>
    <t>Konstrukce tesařské</t>
  </si>
  <si>
    <t>764</t>
  </si>
  <si>
    <t>Konstrukce klempířské</t>
  </si>
  <si>
    <t>767_VO</t>
  </si>
  <si>
    <t>Vnější výplně otvorů ( vč. přesunu hmot )</t>
  </si>
  <si>
    <t>771</t>
  </si>
  <si>
    <t>Podlahy z dlaždic a obklady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</si>
  <si>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</si>
  <si>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</si>
  <si>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</si>
  <si>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</si>
  <si>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</si>
  <si>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</si>
  <si>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</si>
  <si>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</si>
  <si>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</si>
  <si>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</si>
  <si>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</si>
  <si>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</si>
  <si>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</si>
  <si>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</si>
  <si>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</si>
  <si>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</si>
  <si>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</si>
  <si>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</si>
  <si>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</si>
  <si>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</si>
  <si>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</si>
  <si>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</si>
  <si>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</si>
  <si>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</si>
  <si>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</si>
  <si>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</si>
  <si>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</si>
  <si>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</si>
  <si>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</si>
  <si>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</si>
  <si>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</si>
  <si>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</si>
  <si>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</si>
  <si>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</si>
  <si>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</si>
  <si>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311271175RT1</t>
  </si>
  <si>
    <t>Zdivo nosné z tvárnic porobetonových hladkých tloušťky 200 mm, charakteristická pevnost v tlaku fk = 2,60 MPa, součinitel prostupu tepla U=0,612 W/m2.K</t>
  </si>
  <si>
    <t>m2</t>
  </si>
  <si>
    <t>801-1</t>
  </si>
  <si>
    <t>RTS 22/ I</t>
  </si>
  <si>
    <t>Práce</t>
  </si>
  <si>
    <t>POL1_</t>
  </si>
  <si>
    <t xml:space="preserve">č.v. 202, 206 : </t>
  </si>
  <si>
    <t>VV</t>
  </si>
  <si>
    <t>0,3*(4,34+2,24)</t>
  </si>
  <si>
    <t>(2,5+0,3)*2,24</t>
  </si>
  <si>
    <t>-1,0*2,15</t>
  </si>
  <si>
    <t>SPU</t>
  </si>
  <si>
    <t>311271176RT1</t>
  </si>
  <si>
    <t>Zdivo nosné z tvárnic porobetonových hladkých tloušťky 250 mm, charakteristická pevnost v tlaku fk = 1,92 MPa, součinitel prostupu tepla U=0,503 W/m2.K</t>
  </si>
  <si>
    <t>2,5*(4,34+2,24)</t>
  </si>
  <si>
    <t>-2,5*2,2</t>
  </si>
  <si>
    <t>-0,585*0,525*2</t>
  </si>
  <si>
    <t>317121044RT7</t>
  </si>
  <si>
    <t>Překlady pórobetonové nosné délky 1490 mm, výšky 249 mm, šířky 200 mm</t>
  </si>
  <si>
    <t>kus</t>
  </si>
  <si>
    <t xml:space="preserve">č.v. 201 : </t>
  </si>
  <si>
    <t>1</t>
  </si>
  <si>
    <t>317941121R00</t>
  </si>
  <si>
    <t>Osazení ocelových válcovaných nosníků na zdivu bez dodávky materiálu, výšky do 120 mm</t>
  </si>
  <si>
    <t>t</t>
  </si>
  <si>
    <t>Kalkul</t>
  </si>
  <si>
    <t>profilu I, nebo IE, nebo U, nebo UE, nebo L</t>
  </si>
  <si>
    <t>SPI</t>
  </si>
  <si>
    <t xml:space="preserve">L 100/100/5 : </t>
  </si>
  <si>
    <t>1,0*2*1,15*7,52/1000*2</t>
  </si>
  <si>
    <t>340239212RT2</t>
  </si>
  <si>
    <t>Zazdívka otvorů o ploše přes 1 m2 do 4 m2 v příčkách nebo stěnách cihlami  pálenými  tloušťky nad 100 mm</t>
  </si>
  <si>
    <t>801-4</t>
  </si>
  <si>
    <t>včetně pomocného pracovního lešení</t>
  </si>
  <si>
    <t xml:space="preserve">vč. provázání se stávajícím zdivem : </t>
  </si>
  <si>
    <t xml:space="preserve">nad dveřmi D2 : </t>
  </si>
  <si>
    <t>0,85*0,9*2*1,15</t>
  </si>
  <si>
    <t>346244381RT2</t>
  </si>
  <si>
    <t>Plentování ocelových nosníků jednostranné výšky do 200 mm, Prvek zdicí pálený - klasický;  funkce: cihla plná;  tvar: základní;  P;  l = 290 mm;  w = 140 mm;  h = 65 mm;  styčná plocha: hladká;  kat. zdicíh...</t>
  </si>
  <si>
    <t>jakýmikoliv cihlami,</t>
  </si>
  <si>
    <t>1,0*2*0,1*1,15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</si>
  <si>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</si>
  <si>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</si>
  <si>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</si>
  <si>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1,0*2*0,1*1,15*1,5</t>
  </si>
  <si>
    <t>317121045RT9</t>
  </si>
  <si>
    <t>Překlad nosný pórobeton, světlost otv. do 375 cm, překlad nosný  300-3000, 300 x 24,9 x 30 cm</t>
  </si>
  <si>
    <t>Vlastní</t>
  </si>
  <si>
    <t>Indiv</t>
  </si>
  <si>
    <t>13331630R</t>
  </si>
  <si>
    <t>tyč ocelová  L (úhelník) válcovaná za tepla S235 (11375); rovnoramenná; tl = 6,00 mm; a = 100,0 mm; b = 100,0 mm</t>
  </si>
  <si>
    <t>SPCM</t>
  </si>
  <si>
    <t>Specifikace</t>
  </si>
  <si>
    <t>POL3_</t>
  </si>
  <si>
    <t>1,0*2*1,15*7,52/1000*2*1,08</t>
  </si>
  <si>
    <t>342261213RS2</t>
  </si>
  <si>
    <t>Příčky z desek sádrokartonových dvojité opláštění, jednoduchá konstrukce CW 100 tloušťka příčky 150 mm, desky protipožární, tloušťky 12,5 mm, tloušťka izolace 80 mm, požární odolnost EI 90</t>
  </si>
  <si>
    <t>zřízení nosné konstrukce příčky, vložení tepelné izolace tl. do 5 cm, montáž desek, tmelení spár Q2 a úprava rohů. Včetně dodávek materiálu.</t>
  </si>
  <si>
    <t xml:space="preserve">vč. úpravy pro osazení zárubní ( pouzder ) : </t>
  </si>
  <si>
    <t xml:space="preserve">vč. úpravy profilů pro danou konstrukční výšku : </t>
  </si>
  <si>
    <t xml:space="preserve">č.v. 202 : </t>
  </si>
  <si>
    <t>4,1*(0,5+2,03)</t>
  </si>
  <si>
    <t>-1,0*2,1</t>
  </si>
  <si>
    <t xml:space="preserve">č.v. 203 : </t>
  </si>
  <si>
    <t>3,75*2,005</t>
  </si>
  <si>
    <t xml:space="preserve">č.v. 204 : </t>
  </si>
  <si>
    <t xml:space="preserve">č.v. 205 : </t>
  </si>
  <si>
    <t>342264098RT2</t>
  </si>
  <si>
    <t>Příplatky k podhledům sádrokartonovým příplatek k podhledu sádrokartonovému za plochu přes 2 do 5 m2</t>
  </si>
  <si>
    <t>4,56</t>
  </si>
  <si>
    <t>3,51</t>
  </si>
  <si>
    <t>342264098RT3</t>
  </si>
  <si>
    <t>Příplatky k podhledům sádrokartonovým příplatek k podhledu sádrokartonovému za plochu přes 5 do 10 m2</t>
  </si>
  <si>
    <t>8,72</t>
  </si>
  <si>
    <t>34226_XX</t>
  </si>
  <si>
    <t>Oplaštění sloupů, OK profilů, odskoky, plochy nezměřitelné ( do 1m2 ) atd..., nezahrnuté ve skladbách, zesílení konstrukcí</t>
  </si>
  <si>
    <t xml:space="preserve">č.v. 202-205 : </t>
  </si>
  <si>
    <t>0,5*4</t>
  </si>
  <si>
    <t>342264051RT8</t>
  </si>
  <si>
    <t>Podhled sádrokartonový na zavěšenou ocel. konstr., desky protipožární tl. 2*12,5 mm, bez izolace</t>
  </si>
  <si>
    <t>4,56+8,72</t>
  </si>
  <si>
    <t>342266111RY9</t>
  </si>
  <si>
    <t>Obklad stěn sádrokartonem na ocelovou konstrukci, desky protipožární tl. 2*12,5 mm, bez izolace</t>
  </si>
  <si>
    <t>POL1_7</t>
  </si>
  <si>
    <t>3,35*(1,65*2+1,8*2)</t>
  </si>
  <si>
    <t>-1,15*2,25</t>
  </si>
  <si>
    <t>(4,1+0,2)*(1,95+1,6+2,003)</t>
  </si>
  <si>
    <t>(3,75+0,2)*(1,75+1,6+2,005*2)</t>
  </si>
  <si>
    <t>34299_01</t>
  </si>
  <si>
    <t>Příplatek k podhledu - úprava pro montáž svítidel, mřížek, rev. dvířek atd....</t>
  </si>
  <si>
    <t>411321315R00</t>
  </si>
  <si>
    <t>Beton stropů železový stropů deskových, desek plochých střech, desek balkónových, desek hřibových stropů včetně hlavic hřibových sloupů, železový (bez výztuže) třídy C 20/25</t>
  </si>
  <si>
    <t>m3</t>
  </si>
  <si>
    <t xml:space="preserve">č.v. 01 : </t>
  </si>
  <si>
    <t xml:space="preserve">S1 : </t>
  </si>
  <si>
    <t>10,35*0,15</t>
  </si>
  <si>
    <t>411354171R00</t>
  </si>
  <si>
    <t>Podpěrná konstrukce bednění stropů do 5 kPa, zřízení</t>
  </si>
  <si>
    <t>výšky do 4 m se zesílením dna bednění podle hodnoty zatížení betonovou směsí a výztuží. Bez pomocného lešení.</t>
  </si>
  <si>
    <t>10,35</t>
  </si>
  <si>
    <t>411354172R00</t>
  </si>
  <si>
    <t>Podpěrná konstrukce bednění stropů do 5 kPa, odstranění</t>
  </si>
  <si>
    <t>411361821R00</t>
  </si>
  <si>
    <t>Výztuž stropů z betonářské oceli 10 505(R)</t>
  </si>
  <si>
    <t>POL1_1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</si>
  <si>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</si>
  <si>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 xml:space="preserve">lemovací profil - : </t>
  </si>
  <si>
    <t>3*28*0,3*6,9/1000</t>
  </si>
  <si>
    <t>411361921RT9</t>
  </si>
  <si>
    <t>Výztuž stropů ze svařovaných sítí průměr drátu 8 mm, velikost oka 150/150 mm</t>
  </si>
  <si>
    <t>10,35*1,35*32,39/6/1000</t>
  </si>
  <si>
    <t>417321315R00</t>
  </si>
  <si>
    <t>Železobeton ztužujících pásů a věnců třídy C 20/25</t>
  </si>
  <si>
    <t>0,2*0,25*(2,24*2+4,34)</t>
  </si>
  <si>
    <t>417351115R00</t>
  </si>
  <si>
    <t>Bednění bočnic ztužujících pásů a věnců včetně vzpěr zřízení</t>
  </si>
  <si>
    <t>2*0,25*(2,24*2+4,34)</t>
  </si>
  <si>
    <t>417351116R00</t>
  </si>
  <si>
    <t>Bednění bočnic ztužujících pásů a věnců včetně vzpěr odstranění</t>
  </si>
  <si>
    <t>417361821R00</t>
  </si>
  <si>
    <t>Výztuž ztužujících pásů a věnců z betonářské oceli 10 505(R)</t>
  </si>
  <si>
    <t>Včetně distančních prvků.</t>
  </si>
  <si>
    <t xml:space="preserve">množství výztuže je pouze orientační - PD statiky neobsahuje  armovací výkresy !!! : </t>
  </si>
  <si>
    <t>0,2*0,25*(2,24*2+4,34)*120/1000</t>
  </si>
  <si>
    <t>612409991RT2</t>
  </si>
  <si>
    <t>Začištění omítek kolem oken, dveří a obkladů apod. s použitím suché maltové směsi</t>
  </si>
  <si>
    <t>m</t>
  </si>
  <si>
    <t>(2,0*8+1,0*2*2)*1,15</t>
  </si>
  <si>
    <t>612421637R00</t>
  </si>
  <si>
    <t>Omítky vnitřní stěn vápenné nebo vápenocementové v podlaží i ve schodišti štukové, Malta pro zdění</t>
  </si>
  <si>
    <t>3,08*4,34</t>
  </si>
  <si>
    <t>16,335*3,93</t>
  </si>
  <si>
    <t>-1,0*2,84*3</t>
  </si>
  <si>
    <t xml:space="preserve">nezměřitelné 5% : </t>
  </si>
  <si>
    <t>69,04375/100*5</t>
  </si>
  <si>
    <t>612471413R00</t>
  </si>
  <si>
    <t>Tenkovrstvá úprava stěn aktivovaným štukem malta vápenocementová s disperzní přísadou</t>
  </si>
  <si>
    <t>na rovném povrchu vnitřních stěn, pilířů, svislých panelových konstrukcí, s nejnutnějším obroušením podkladu (pemzou apod.) a oprášením,</t>
  </si>
  <si>
    <t xml:space="preserve">na porobetoných tvárnicích : </t>
  </si>
  <si>
    <t>3,08*(3,89*2+2,24*2+2,03-0,5)</t>
  </si>
  <si>
    <t>-(2,5*2,2+1,0*2,02*2)</t>
  </si>
  <si>
    <t>612481211RT2</t>
  </si>
  <si>
    <t>Vyztužení povrchu vnitřních stěn sklotextilní síťovinou s dodávkou síťoviny a stěrkového tmelu</t>
  </si>
  <si>
    <t xml:space="preserve">na cca 10-ti% plochy : </t>
  </si>
  <si>
    <t>3,08*4,34/100*10</t>
  </si>
  <si>
    <t>16,335*3,93/100*10</t>
  </si>
  <si>
    <t>-1,0*2,84*3/100*10</t>
  </si>
  <si>
    <t>69,04375/100*5/100*10</t>
  </si>
  <si>
    <t>612401291XX</t>
  </si>
  <si>
    <t>Omítka malých ploch vnitřních stěn na dozdívkách, s použitím suché maltové směsi, vč. perlinky a tmele</t>
  </si>
  <si>
    <t xml:space="preserve">m2    </t>
  </si>
  <si>
    <t xml:space="preserve">zapravení omítek v interiéru po vybourábní fasádních otvorů : </t>
  </si>
  <si>
    <t xml:space="preserve">č.v. 211 : </t>
  </si>
  <si>
    <t>0,5*(1,0+1,8)*2*3</t>
  </si>
  <si>
    <t>0,85*0,9*2*1,15*2</t>
  </si>
  <si>
    <t>613473115Rss</t>
  </si>
  <si>
    <t>Příplatek za zabudované rohovníky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</si>
  <si>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</si>
  <si>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</si>
  <si>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</si>
  <si>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 xml:space="preserve">č.v. 202-207 : </t>
  </si>
  <si>
    <t>(2,5*2,2+1,0*1,5*4)</t>
  </si>
  <si>
    <t>622421143R00</t>
  </si>
  <si>
    <t>Omítky vnější stěn vápenné nebo vápenocementové štukové,  , složitost 1÷ 2, Malta pro zdění</t>
  </si>
  <si>
    <t>3,12*(0,23+4,34+2,49)</t>
  </si>
  <si>
    <t>622471317RS7</t>
  </si>
  <si>
    <t>Nátěry a nástřiky vnějších stěn a pilířů základním a krycím nátěrem (nebo přestřikem povrchu) hmota silikátová, složitost 1 ÷ 2,  , Hmota nátěrová typ: fasádní</t>
  </si>
  <si>
    <t>Penetrace + 2 x krycí nátěr.</t>
  </si>
  <si>
    <t>POP</t>
  </si>
  <si>
    <t>622481211RT2</t>
  </si>
  <si>
    <t>Vyztužení povrchových úprav vnějších stěn stěrkou s výztužnou sklotextilní tkaninou, s dodávkou sítě a stěrkového tmelu</t>
  </si>
  <si>
    <t>625990000R00</t>
  </si>
  <si>
    <t>Obklad vnějších konstrukcí polystyrenem tloušťky 50 mm</t>
  </si>
  <si>
    <t>prováděný současně s betonováním (vložený do bednění stěn nebo dna),</t>
  </si>
  <si>
    <t>0,55*(4,34+2,24)*1,15</t>
  </si>
  <si>
    <t>631312121R00</t>
  </si>
  <si>
    <t>Doplnění mazanin betonem prostým o ploše jednotlivě přes 1 do 4 m2_x000D_
 tloušťky do 80 mm</t>
  </si>
  <si>
    <t>prostým betonem (s dodáním hmot) bez potěru,</t>
  </si>
  <si>
    <t xml:space="preserve">podlahy 2.np až 4. np : </t>
  </si>
  <si>
    <t xml:space="preserve">viz poznámka č.v. 206 : </t>
  </si>
  <si>
    <t>1,5*0,05*3</t>
  </si>
  <si>
    <t>632415110RT1</t>
  </si>
  <si>
    <t>Potěr ze suchých směsí cementový samonivelační podkladový, tloušťky 10 mm, včetně penetrace</t>
  </si>
  <si>
    <t>s rozprostřením a uhlazením</t>
  </si>
  <si>
    <t>3,5</t>
  </si>
  <si>
    <t>941941052R00</t>
  </si>
  <si>
    <t>Montáž lešení lehkého pracovního řadového s podlahami šířky od 1,20 do 1,50 m, výšky přes 10 do 24 m</t>
  </si>
  <si>
    <t>800-3</t>
  </si>
  <si>
    <t>včetně kotvení</t>
  </si>
  <si>
    <t>Včetně kotvení lešení a zapravení fasády po kotvení.</t>
  </si>
  <si>
    <t>((8,27-4,34)+1,5*2+2,26+1,5)*16,3</t>
  </si>
  <si>
    <t>(4,34+1,5)*3,5</t>
  </si>
  <si>
    <t>941941392R00</t>
  </si>
  <si>
    <t>Montáž lešení lehkého pracovního řadového s podlahami příplatek za každý další i započatý měsíc použití lešení_x000D_
 šířky od 1,20 do 1,50 m a výšky přes 10 do 24 m</t>
  </si>
  <si>
    <t>941941852R00</t>
  </si>
  <si>
    <t>Demontáž lešení lehkého řadového s podlahami šířky přes 1,2 do 1,5 m, výšky přes 10 do 24 m</t>
  </si>
  <si>
    <t>941955003R00</t>
  </si>
  <si>
    <t>Lešení lehké pracovní pomocné pomocné, o výšce lešeňové podlahy přes 1,9 do 2,5 m</t>
  </si>
  <si>
    <t>944944011R00</t>
  </si>
  <si>
    <t xml:space="preserve">Montáž ochranné sítě z umělých vláken </t>
  </si>
  <si>
    <t>944944081R00</t>
  </si>
  <si>
    <t xml:space="preserve">Demontáž ochranné sítě z umělých vláken </t>
  </si>
  <si>
    <t>944945012R00</t>
  </si>
  <si>
    <t>Montáž záchytné stříšky šířky do 2 m</t>
  </si>
  <si>
    <t>((8,27)+1,5*2+2,26+1,5)</t>
  </si>
  <si>
    <t>944945192R00</t>
  </si>
  <si>
    <t>Montáž záchytné stříšky příplatek k ceně za každý další i započatý měsíc použití záchytné stříšky_x000D_
 šířky do 2 m</t>
  </si>
  <si>
    <t>944945812R00</t>
  </si>
  <si>
    <t>Demontáž záchytné stříšky šířky do 2 m</t>
  </si>
  <si>
    <t>zřizované současně s lehkým nebo těžkým lešením,</t>
  </si>
  <si>
    <t>942991121Rxx</t>
  </si>
  <si>
    <t>Montáž, Pronájem a Demontáž stavebního výtahu</t>
  </si>
  <si>
    <t>den</t>
  </si>
  <si>
    <t>70921155R</t>
  </si>
  <si>
    <t>síťovina ochranná HDPE; se stabilizací proti UV; š = 2 500,0 mm; l = 20,000 m; hustota 1 : 1; plošná hmotnost 70 g/m2; stínění 70 %</t>
  </si>
  <si>
    <t>((8,27-4,34)+1,5*2+2,26+1,5)*16,3*1,15</t>
  </si>
  <si>
    <t>(4,34+1,5)*3,5*1,15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</si>
  <si>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</si>
  <si>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</si>
  <si>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dotčené prostory : </t>
  </si>
  <si>
    <t>100</t>
  </si>
  <si>
    <t>95_03.1</t>
  </si>
  <si>
    <t>Zakrývání stávajících prostor, vybavení, podhledů, parapetů, oken atd...</t>
  </si>
  <si>
    <t>123,81*2</t>
  </si>
  <si>
    <t>95-01</t>
  </si>
  <si>
    <t>Zednické výpomoci pro řemesla ( nezahrnuté v rozpočtech profesí a samostaných položkách  )</t>
  </si>
  <si>
    <t xml:space="preserve">hod   </t>
  </si>
  <si>
    <t>HZS</t>
  </si>
  <si>
    <t>POL10_</t>
  </si>
  <si>
    <t>95-02</t>
  </si>
  <si>
    <t>Práce malého rozsahu, nevyrozpočtovatelné detaily</t>
  </si>
  <si>
    <t>95-02m</t>
  </si>
  <si>
    <t>Práce malého rozsahu, nevyrozpočtovatelné detaily - materiál</t>
  </si>
  <si>
    <t>ks</t>
  </si>
  <si>
    <t>970231300R00</t>
  </si>
  <si>
    <t>Řezání cihelného zdiva hloubka řezu 300 mm</t>
  </si>
  <si>
    <t>801-3</t>
  </si>
  <si>
    <t>1,0*3*3</t>
  </si>
  <si>
    <t>971033541R00</t>
  </si>
  <si>
    <t>Vybourání otvorů ve zdivu cihelném z jakýchkoliv cihel pálených_x000D_
 na jakoukoliv maltu vápenou nebo vápenocementovou, plochy do 1 m2, tloušťky do 300 mm</t>
  </si>
  <si>
    <t>základovém nebo nadzákladovém,</t>
  </si>
  <si>
    <t>Včetně pomocného lešení o výšce podlahy do 1900 mm a pro zatížení do 1,5 kPa  (150 kg/m2).</t>
  </si>
  <si>
    <t xml:space="preserve">bourání cihelných kcí kalkulovat vč. překladů, věnců, omítek, KZS,  obkladů atd.. : </t>
  </si>
  <si>
    <t xml:space="preserve">č.v. 211, 210 : </t>
  </si>
  <si>
    <t>1,0*1,0*0,3*3</t>
  </si>
  <si>
    <t>973031824R00</t>
  </si>
  <si>
    <t>Vysekání v cihelném zdivu výklenků a kapes kapes pro zavázání nových zdí_x000D_
 na jakoukoliv maltu vápennou nebo vápenocementovou, tloušťky do 300 mm</t>
  </si>
  <si>
    <t>(2,5+0,3)*2</t>
  </si>
  <si>
    <t>978015291R00</t>
  </si>
  <si>
    <t>Otlučení omítek vápenných nebo vápenocementových vnějších s vyškrabáním spár, s očištěním zdiva_x000D_
 1. až 4. stupni složitosti, v rozsahu do 100 %</t>
  </si>
  <si>
    <t>965_07</t>
  </si>
  <si>
    <t>Demontáž vnějších výplní otvorů vč. parapetů, zárubní, - odvoz a likvidace</t>
  </si>
  <si>
    <t>1,0*1,8*3</t>
  </si>
  <si>
    <t>99-01</t>
  </si>
  <si>
    <t>Bourací práce nezměřitelné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</si>
  <si>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</si>
  <si>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</si>
  <si>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</si>
  <si>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</si>
  <si>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</si>
  <si>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</si>
  <si>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1,2,3,4,5,6,7,8,9,10,13,14,15,17,18,20,21,22,23,25,26,27,28,29,30,31,32,33,34,35,36,37,38,39,40,42, : </t>
  </si>
  <si>
    <t xml:space="preserve">45,46,49,50,56, : </t>
  </si>
  <si>
    <t>Součet: : 24,14336</t>
  </si>
  <si>
    <t>712311106RZ4</t>
  </si>
  <si>
    <t>Povlakové krytiny střech do 10° za studena asfaltovou penetrační suspenzí, včetně dodávky emulze 0,4 kg/m2</t>
  </si>
  <si>
    <t>800-711</t>
  </si>
  <si>
    <t xml:space="preserve">č.v. 202, 205, 206 : </t>
  </si>
  <si>
    <t xml:space="preserve">S2 : </t>
  </si>
  <si>
    <t>5,95*1,05</t>
  </si>
  <si>
    <t xml:space="preserve">S3 : </t>
  </si>
  <si>
    <t>3,85*2,49*1,05</t>
  </si>
  <si>
    <t xml:space="preserve">S5 : </t>
  </si>
  <si>
    <t>0,54*2,49*1,05</t>
  </si>
  <si>
    <t>712351111RT4</t>
  </si>
  <si>
    <t>Povlakové krytiny střech do 10° samolepicími pásy 1 vrstva, včetně dodávky samolepicího asfaltového pásu</t>
  </si>
  <si>
    <t>998712203R00</t>
  </si>
  <si>
    <t>Přesun hmot pro povlakové krytiny v objektech výšky přes 12 do 24 m</t>
  </si>
  <si>
    <t>50 m vodorovně</t>
  </si>
  <si>
    <t>713121118RU1</t>
  </si>
  <si>
    <t xml:space="preserve">Izolace podlah tepelná obložení stěn dilatační páskou, tloušťky 100 mm,  </t>
  </si>
  <si>
    <t>800-713</t>
  </si>
  <si>
    <t>(2,005*2+1,95*2)</t>
  </si>
  <si>
    <t>713131130R00</t>
  </si>
  <si>
    <t>Montáž tepelné izolace stěn vložením do nosné rámové konstrukce</t>
  </si>
  <si>
    <t>Včetně pomocného lešení o výšce podlahy do 1900 mm a pro zatížení do 1,5 kPa.</t>
  </si>
  <si>
    <t>3,35*(1,95*2+1,8*2)</t>
  </si>
  <si>
    <t>713135114RU2</t>
  </si>
  <si>
    <t>Montáž tepelné izolace stěn Montáž difúzní fólie do stěn (dřevostaveb) se samolepicím spojem, včetně dodávky fólie</t>
  </si>
  <si>
    <t xml:space="preserve">výměra - viz položka 763612132R00 : </t>
  </si>
  <si>
    <t>144,29788</t>
  </si>
  <si>
    <t>713141312R00</t>
  </si>
  <si>
    <t>Montáž tepelné izolace plochých střech jednovrstvé, tloušťky do 160 mm na kotvy</t>
  </si>
  <si>
    <t>713141323R00</t>
  </si>
  <si>
    <t>Montáž tepelné izolace plochých střech dvouvrstvé, tloušťky do 200 mm na kotvy</t>
  </si>
  <si>
    <t>63151406R</t>
  </si>
  <si>
    <t>deska izolační lambda 0,0350 W/mK</t>
  </si>
  <si>
    <t>3,35*(1,95*2+1,8*2)*1,02*1,02</t>
  </si>
  <si>
    <t>144,29788*1,02</t>
  </si>
  <si>
    <t>63151500R</t>
  </si>
  <si>
    <t>deska izolační střešní; minerální vlákno; tl. 80,0 mm; součinitel tepelné vodivosti 0,039 W/mK; R = 2,050 m2K/W; obj. hmotnost 175,00 kg/m3; hydrofobizováno</t>
  </si>
  <si>
    <t>5,95*1,05*1,02</t>
  </si>
  <si>
    <t>3,85*2,49*1,05*1,02</t>
  </si>
  <si>
    <t>63151502R</t>
  </si>
  <si>
    <t>deska izolační střešní; minerální vlákno; tl. 100,0 mm; součinitel tepelné vodivosti 0,039 W/mK; R = 2,550 m2K/W; obj. hmotnost 175,00 kg/m3; hydrofobizováno</t>
  </si>
  <si>
    <t>0,54*2,49*1,05*1,02</t>
  </si>
  <si>
    <t>63151504R</t>
  </si>
  <si>
    <t>deska izolační střešní; minerální vlákno; tl. 120,0 mm; součinitel tepelné vodivosti 0,039 W/mK; R = 3,050 m2K/W; obj. hmotnost 175,00 kg/m3; hydrofobizováno</t>
  </si>
  <si>
    <t>998713203R00</t>
  </si>
  <si>
    <t>Přesun hmot pro izolace tepelné v objektech výšky do 24 m</t>
  </si>
  <si>
    <t>767_01_PZ</t>
  </si>
  <si>
    <t>D + M OK prvky nosných kcí vč. předepsaných povrchových úprav a zvedacích mechanismů</t>
  </si>
  <si>
    <t>kg</t>
  </si>
  <si>
    <t xml:space="preserve">10% prořez, 10% svary, spojovací prostředky : </t>
  </si>
  <si>
    <t>(2655+1300+446+11+26)*1,1*1,1</t>
  </si>
  <si>
    <t>767_01a</t>
  </si>
  <si>
    <t>D + M OK prvky nosných kcí - zednické přípomoci,, malty, kapsy, betony na podlití, stavební lepidla atk atd...</t>
  </si>
  <si>
    <t>767_TP</t>
  </si>
  <si>
    <t>D + M trapezového plechu vč. předepsaných povrchových úprav a zvedacích mechanismů</t>
  </si>
  <si>
    <t xml:space="preserve">20% překrytí, prořez : </t>
  </si>
  <si>
    <t>10,35*1,2</t>
  </si>
  <si>
    <t>7,35*1,2</t>
  </si>
  <si>
    <t>4,34*2,49*1,15</t>
  </si>
  <si>
    <t>763612132R00</t>
  </si>
  <si>
    <t>Montáž obložení stěn, z desek tl. do 18 mm, na P+D, šroubováním, bez dodávky desky</t>
  </si>
  <si>
    <t>800-763</t>
  </si>
  <si>
    <t>vč. dodávky a montáže spojovacího materiálu</t>
  </si>
  <si>
    <t>16,35*(4,01+2,23*2)</t>
  </si>
  <si>
    <t xml:space="preserve">odpočet 1. NP : </t>
  </si>
  <si>
    <t>-3,165*2,23</t>
  </si>
  <si>
    <t xml:space="preserve">okna : </t>
  </si>
  <si>
    <t>1,0*1,5*4</t>
  </si>
  <si>
    <t>137,42655/100*5</t>
  </si>
  <si>
    <t xml:space="preserve">dřevovlákvitá deska : </t>
  </si>
  <si>
    <t>762581801R00</t>
  </si>
  <si>
    <t>D + M dřevěného roštu obkladu, vč. impregnace a spoj. prostředků</t>
  </si>
  <si>
    <t>59590739RD</t>
  </si>
  <si>
    <t>deska cementotřísková BASIC P+D tl. 16,0 mm; povrch hladký</t>
  </si>
  <si>
    <t xml:space="preserve">prořez 15% : </t>
  </si>
  <si>
    <t>144,29788/100*15</t>
  </si>
  <si>
    <t>59597018R</t>
  </si>
  <si>
    <t>deska sádrovláknitá l = 3 000 mm; š = 1 250 mm; tl. 12,5 mm; stavební, protipožární, do vlhkého prostředí</t>
  </si>
  <si>
    <t>144,29788*1,15</t>
  </si>
  <si>
    <t>998762203R00</t>
  </si>
  <si>
    <t>Přesun hmot pro konstrukce tesařské v objektech výšky do 24 m</t>
  </si>
  <si>
    <t>800-762</t>
  </si>
  <si>
    <t>K/01</t>
  </si>
  <si>
    <t>D + M Vnější Al parapety r.š. 155mm dl. 1050mm, kompletně dle výkresu 218</t>
  </si>
  <si>
    <t xml:space="preserve">ks    </t>
  </si>
  <si>
    <t>K/02.1</t>
  </si>
  <si>
    <t>D + M Kce výtahové šachty - okapy, kompletně dle výkresu 218</t>
  </si>
  <si>
    <t>bm</t>
  </si>
  <si>
    <t>K/02.2</t>
  </si>
  <si>
    <t>D + M Kce výtahové šachty - svody, kompletně dle výkresu 218</t>
  </si>
  <si>
    <t>K/02.3</t>
  </si>
  <si>
    <t>D + M Kce výtahové šachty - lemování štítu, kompletně dle výkresu 218</t>
  </si>
  <si>
    <t>2*2,25</t>
  </si>
  <si>
    <t>K/02.4</t>
  </si>
  <si>
    <t>D + M Kce výtahové šachty - podokapní plech, kompletně dle výkresu 218</t>
  </si>
  <si>
    <t>K/03.1</t>
  </si>
  <si>
    <t>D + M Kce přístavby - okapy, kompletně dle výkresu 218</t>
  </si>
  <si>
    <t>K/03.2</t>
  </si>
  <si>
    <t>D + M Kce přístavby - svody, kompletně dle výkresu 218</t>
  </si>
  <si>
    <t>K/03.3</t>
  </si>
  <si>
    <t>D + M Kce přístavby - lemování štítu, kompletně dle výkresu 218</t>
  </si>
  <si>
    <t>2*2,5</t>
  </si>
  <si>
    <t>K/03.4</t>
  </si>
  <si>
    <t>D + M Kce přístavby - ŠTÍTOVÉ OPLECHOVÁNÍ ( STYK SE ZDÍ ), kompletně dle výkresu 218</t>
  </si>
  <si>
    <t>764311300RAX</t>
  </si>
  <si>
    <t>Krytina střech z plechu</t>
  </si>
  <si>
    <t>Součtová</t>
  </si>
  <si>
    <t>Agregovaná položka</t>
  </si>
  <si>
    <t>POL2_</t>
  </si>
  <si>
    <t>998764203R00</t>
  </si>
  <si>
    <t>Přesun hmot pro konstrukce klempířské v objektech výšky do 24 m</t>
  </si>
  <si>
    <t>800-764</t>
  </si>
  <si>
    <t>D/01</t>
  </si>
  <si>
    <t>D + M Al dvoukřídlá vrata s PU výplní 2500/2500, kompletně dle výkresu 217</t>
  </si>
  <si>
    <t>D/02</t>
  </si>
  <si>
    <t>D + M Dveře otevíravé plné dřevěné protipožární EI3DP3-CS -  800/1970, kompletně dle výkresu 217</t>
  </si>
  <si>
    <t>O/01</t>
  </si>
  <si>
    <t>D + M Okno plastové 1000/1500, kompletně dle výkresu 218</t>
  </si>
  <si>
    <t>771101210RT2</t>
  </si>
  <si>
    <t>Příprava podkladu pod dlažby penetrace podkladu pod dlažby</t>
  </si>
  <si>
    <t>800-771</t>
  </si>
  <si>
    <t>3,5*4</t>
  </si>
  <si>
    <t>771579791R00</t>
  </si>
  <si>
    <t>Příplatky k položkám montáže podlah keramických příplatek za plochu podlah keramických do 5 m2 jednotlivě</t>
  </si>
  <si>
    <t>771479001R00</t>
  </si>
  <si>
    <t>Montáž podlah z mozaikových lepenců keramických Řezání dlaždic keramických pro soklíky</t>
  </si>
  <si>
    <t>URS 12/ I</t>
  </si>
  <si>
    <t>(2,24*2+3,89*2)</t>
  </si>
  <si>
    <t>(0,9+2,5)</t>
  </si>
  <si>
    <t>(2,3*2+2,1*2-1,0-0,9)</t>
  </si>
  <si>
    <t>-1,0</t>
  </si>
  <si>
    <t>771130111R00</t>
  </si>
  <si>
    <t>Obklad soklíků rovných do tmele výšky do 100 mm</t>
  </si>
  <si>
    <t xml:space="preserve">výměra - viz položka 771479001R00 : </t>
  </si>
  <si>
    <t>43,29</t>
  </si>
  <si>
    <t>771575109R0X</t>
  </si>
  <si>
    <t>Montáž podlah keram.,hladké, vč. tmele a spárovací hmoty</t>
  </si>
  <si>
    <t>5976230I0</t>
  </si>
  <si>
    <t>Dlaždice - Dle výběru investora</t>
  </si>
  <si>
    <t>3,5*4*1,15</t>
  </si>
  <si>
    <t>8,72*1,15</t>
  </si>
  <si>
    <t>43,29/100*10*1,15</t>
  </si>
  <si>
    <t>998771203R00</t>
  </si>
  <si>
    <t>Přesun hmot pro podlahy z dlaždic v objektech výšky do 24 m</t>
  </si>
  <si>
    <t>784450020RA0</t>
  </si>
  <si>
    <t>Malby z malířských směsí disperzní, penetrace jednonásobná, malba dvojnásobná, bílá</t>
  </si>
  <si>
    <t>AP-PSV</t>
  </si>
  <si>
    <t>4,1*(0,5+2,03*2)</t>
  </si>
  <si>
    <t>3,75*2,005*2</t>
  </si>
  <si>
    <t>784950030RAA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</si>
  <si>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</si>
  <si>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</si>
  <si>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 xml:space="preserve">stávající prostory - odhad : </t>
  </si>
  <si>
    <t>300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</si>
  <si>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</si>
  <si>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</si>
  <si>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</si>
  <si>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</si>
  <si>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</si>
  <si>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55,56,57,58,60,79, : </t>
  </si>
  <si>
    <t>Součet: : 13,98818</t>
  </si>
  <si>
    <t>979011121R00</t>
  </si>
  <si>
    <t>Svislá doprava suti a vybouraných hmot příplatek za každé další podlaží</t>
  </si>
  <si>
    <t>Součet: : 41,96455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</si>
  <si>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</si>
  <si>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</si>
  <si>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</si>
  <si>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</si>
  <si>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</si>
  <si>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265,77549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</si>
  <si>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</si>
  <si>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</si>
  <si>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</si>
  <si>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</si>
  <si>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</si>
  <si>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69,94092</t>
  </si>
  <si>
    <t>979990107R0A</t>
  </si>
  <si>
    <t>Poplatek za skládku suti - směs</t>
  </si>
  <si>
    <t>005121010R</t>
  </si>
  <si>
    <t>Vybudování zařízení staveniště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</si>
  <si>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</si>
  <si>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</si>
  <si>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</si>
  <si>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</si>
  <si>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</si>
  <si>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</si>
  <si>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</si>
  <si>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</si>
  <si>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</si>
  <si>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</si>
  <si>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</si>
  <si>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</si>
  <si>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</si>
  <si>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Nařezání izolace na potřebný rouzměr. Vložení izolace do stěny bez dodávky tepelné izolace.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</si>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</sst>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 t="s">
        <v>46</v>
      </c>
      <c r="E2" s="114" t="s">
        <v>42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44</v>
      </c>
      <c r="C3" s="112"/>
      <c r="D3" s="118" t="s">
        <v>43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">
      <c r="A4" s="110">
        <v>13630</v>
      </c>
      <c r="B4" s="122" t="s">
        <v>45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SUMIF(F53:F73,A16,I53:I73)+SUMIF(F53:F73,"PSU",I53:I73)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SUMIF(F53:F73,A17,I53:I73)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SUMIF(F53:F73,A18,I53:I73)</f>
        <v>0</v>
      </c>
      <c r="J18" s="84"/>
    </row>
    <row r="19" spans="1:10" ht="23.25" customHeight="1" x14ac:dyDescent="0.2">
      <c r="A19" s="195" t="s">
        <v>98</v>
      </c>
      <c r="B19" s="38" t="s">
        <v>27</v>
      </c>
      <c r="C19" s="62"/>
      <c r="D19" s="63"/>
      <c r="E19" s="82"/>
      <c r="F19" s="83"/>
      <c r="G19" s="82"/>
      <c r="H19" s="83"/>
      <c r="I19" s="82">
        <f>SUMIF(F53:F73,A19,I53:I73)</f>
        <v>0</v>
      </c>
      <c r="J19" s="84"/>
    </row>
    <row r="20" spans="1:10" ht="23.25" customHeight="1" x14ac:dyDescent="0.2">
      <c r="A20" s="195" t="s">
        <v>99</v>
      </c>
      <c r="B20" s="38" t="s">
        <v>28</v>
      </c>
      <c r="C20" s="62"/>
      <c r="D20" s="63"/>
      <c r="E20" s="82"/>
      <c r="F20" s="83"/>
      <c r="G20" s="82"/>
      <c r="H20" s="83"/>
      <c r="I20" s="82">
        <f>SUMIF(F53:F73,A20,I53:I73)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47</v>
      </c>
      <c r="C39" s="147"/>
      <c r="D39" s="147"/>
      <c r="E39" s="147"/>
      <c r="F39" s="148">
        <f>'SO 02 D.1.1 Pol'!AE715</f>
        <v>0</v>
      </c>
      <c r="G39" s="149">
        <f>'SO 02 D.1.1 Pol'!AF715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48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43</v>
      </c>
      <c r="C41" s="153" t="s">
        <v>42</v>
      </c>
      <c r="D41" s="153"/>
      <c r="E41" s="153"/>
      <c r="F41" s="154">
        <f>'SO 02 D.1.1 Pol'!AE715</f>
        <v>0</v>
      </c>
      <c r="G41" s="155">
        <f>'SO 02 D.1.1 Pol'!AF715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41</v>
      </c>
      <c r="C42" s="147" t="s">
        <v>42</v>
      </c>
      <c r="D42" s="147"/>
      <c r="E42" s="147"/>
      <c r="F42" s="158">
        <f>'SO 02 D.1.1 Pol'!AE715</f>
        <v>0</v>
      </c>
      <c r="G42" s="150">
        <f>'SO 02 D.1.1 Pol'!AF715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49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7" spans="1:10" x14ac:dyDescent="0.2">
      <c r="A47" t="s">
        <v>55</v>
      </c>
      <c r="B47" t="s">
        <v>56</v>
      </c>
    </row>
    <row r="50" spans="1:10" ht="15.75" x14ac:dyDescent="0.25">
      <c r="B50" s="175" t="s">
        <v>57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58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59</v>
      </c>
      <c r="C53" s="184" t="s">
        <v>60</v>
      </c>
      <c r="D53" s="185"/>
      <c r="E53" s="185"/>
      <c r="F53" s="191" t="s">
        <v>24</v>
      </c>
      <c r="G53" s="192"/>
      <c r="H53" s="192"/>
      <c r="I53" s="192">
        <f>'SO 02 D.1.1 Pol'!G8</f>
        <v>0</v>
      </c>
      <c r="J53" s="189" t="str">
        <f>IF(I74=0,"",I53/I74*100)</f>
        <v/>
      </c>
    </row>
    <row r="54" spans="1:10" ht="36.75" customHeight="1" x14ac:dyDescent="0.2">
      <c r="A54" s="178"/>
      <c r="B54" s="183" t="s">
        <v>61</v>
      </c>
      <c r="C54" s="184" t="s">
        <v>62</v>
      </c>
      <c r="D54" s="185"/>
      <c r="E54" s="185"/>
      <c r="F54" s="191" t="s">
        <v>24</v>
      </c>
      <c r="G54" s="192"/>
      <c r="H54" s="192"/>
      <c r="I54" s="192">
        <f>'SO 02 D.1.1 Pol'!G59</f>
        <v>0</v>
      </c>
      <c r="J54" s="189" t="str">
        <f>IF(I74=0,"",I54/I74*100)</f>
        <v/>
      </c>
    </row>
    <row r="55" spans="1:10" ht="36.75" customHeight="1" x14ac:dyDescent="0.2">
      <c r="A55" s="178"/>
      <c r="B55" s="183" t="s">
        <v>63</v>
      </c>
      <c r="C55" s="184" t="s">
        <v>64</v>
      </c>
      <c r="D55" s="185"/>
      <c r="E55" s="185"/>
      <c r="F55" s="191" t="s">
        <v>24</v>
      </c>
      <c r="G55" s="192"/>
      <c r="H55" s="192"/>
      <c r="I55" s="192">
        <f>'SO 02 D.1.1 Pol'!G128</f>
        <v>0</v>
      </c>
      <c r="J55" s="189" t="str">
        <f>IF(I74=0,"",I55/I74*100)</f>
        <v/>
      </c>
    </row>
    <row r="56" spans="1:10" ht="36.75" customHeight="1" x14ac:dyDescent="0.2">
      <c r="A56" s="178"/>
      <c r="B56" s="183" t="s">
        <v>65</v>
      </c>
      <c r="C56" s="184" t="s">
        <v>66</v>
      </c>
      <c r="D56" s="185"/>
      <c r="E56" s="185"/>
      <c r="F56" s="191" t="s">
        <v>24</v>
      </c>
      <c r="G56" s="192"/>
      <c r="H56" s="192"/>
      <c r="I56" s="192">
        <f>'SO 02 D.1.1 Pol'!G177</f>
        <v>0</v>
      </c>
      <c r="J56" s="189" t="str">
        <f>IF(I74=0,"",I56/I74*100)</f>
        <v/>
      </c>
    </row>
    <row r="57" spans="1:10" ht="36.75" customHeight="1" x14ac:dyDescent="0.2">
      <c r="A57" s="178"/>
      <c r="B57" s="183" t="s">
        <v>67</v>
      </c>
      <c r="C57" s="184" t="s">
        <v>68</v>
      </c>
      <c r="D57" s="185"/>
      <c r="E57" s="185"/>
      <c r="F57" s="191" t="s">
        <v>24</v>
      </c>
      <c r="G57" s="192"/>
      <c r="H57" s="192"/>
      <c r="I57" s="192">
        <f>'SO 02 D.1.1 Pol'!G231</f>
        <v>0</v>
      </c>
      <c r="J57" s="189" t="str">
        <f>IF(I74=0,"",I57/I74*100)</f>
        <v/>
      </c>
    </row>
    <row r="58" spans="1:10" ht="36.75" customHeight="1" x14ac:dyDescent="0.2">
      <c r="A58" s="178"/>
      <c r="B58" s="183" t="s">
        <v>69</v>
      </c>
      <c r="C58" s="184" t="s">
        <v>70</v>
      </c>
      <c r="D58" s="185"/>
      <c r="E58" s="185"/>
      <c r="F58" s="191" t="s">
        <v>24</v>
      </c>
      <c r="G58" s="192"/>
      <c r="H58" s="192"/>
      <c r="I58" s="192">
        <f>'SO 02 D.1.1 Pol'!G259</f>
        <v>0</v>
      </c>
      <c r="J58" s="189" t="str">
        <f>IF(I74=0,"",I58/I74*100)</f>
        <v/>
      </c>
    </row>
    <row r="59" spans="1:10" ht="36.75" customHeight="1" x14ac:dyDescent="0.2">
      <c r="A59" s="178"/>
      <c r="B59" s="183" t="s">
        <v>71</v>
      </c>
      <c r="C59" s="184" t="s">
        <v>72</v>
      </c>
      <c r="D59" s="185"/>
      <c r="E59" s="185"/>
      <c r="F59" s="191" t="s">
        <v>24</v>
      </c>
      <c r="G59" s="192"/>
      <c r="H59" s="192"/>
      <c r="I59" s="192">
        <f>'SO 02 D.1.1 Pol'!G272</f>
        <v>0</v>
      </c>
      <c r="J59" s="189" t="str">
        <f>IF(I74=0,"",I59/I74*100)</f>
        <v/>
      </c>
    </row>
    <row r="60" spans="1:10" ht="36.75" customHeight="1" x14ac:dyDescent="0.2">
      <c r="A60" s="178"/>
      <c r="B60" s="183" t="s">
        <v>73</v>
      </c>
      <c r="C60" s="184" t="s">
        <v>74</v>
      </c>
      <c r="D60" s="185"/>
      <c r="E60" s="185"/>
      <c r="F60" s="191" t="s">
        <v>24</v>
      </c>
      <c r="G60" s="192"/>
      <c r="H60" s="192"/>
      <c r="I60" s="192">
        <f>'SO 02 D.1.1 Pol'!G331</f>
        <v>0</v>
      </c>
      <c r="J60" s="189" t="str">
        <f>IF(I74=0,"",I60/I74*100)</f>
        <v/>
      </c>
    </row>
    <row r="61" spans="1:10" ht="36.75" customHeight="1" x14ac:dyDescent="0.2">
      <c r="A61" s="178"/>
      <c r="B61" s="183" t="s">
        <v>75</v>
      </c>
      <c r="C61" s="184" t="s">
        <v>76</v>
      </c>
      <c r="D61" s="185"/>
      <c r="E61" s="185"/>
      <c r="F61" s="191" t="s">
        <v>24</v>
      </c>
      <c r="G61" s="192"/>
      <c r="H61" s="192"/>
      <c r="I61" s="192">
        <f>'SO 02 D.1.1 Pol'!G354</f>
        <v>0</v>
      </c>
      <c r="J61" s="189" t="str">
        <f>IF(I74=0,"",I61/I74*100)</f>
        <v/>
      </c>
    </row>
    <row r="62" spans="1:10" ht="36.75" customHeight="1" x14ac:dyDescent="0.2">
      <c r="A62" s="178"/>
      <c r="B62" s="183" t="s">
        <v>77</v>
      </c>
      <c r="C62" s="184" t="s">
        <v>78</v>
      </c>
      <c r="D62" s="185"/>
      <c r="E62" s="185"/>
      <c r="F62" s="191" t="s">
        <v>24</v>
      </c>
      <c r="G62" s="192"/>
      <c r="H62" s="192"/>
      <c r="I62" s="192">
        <f>'SO 02 D.1.1 Pol'!G384</f>
        <v>0</v>
      </c>
      <c r="J62" s="189" t="str">
        <f>IF(I74=0,"",I62/I74*100)</f>
        <v/>
      </c>
    </row>
    <row r="63" spans="1:10" ht="36.75" customHeight="1" x14ac:dyDescent="0.2">
      <c r="A63" s="178"/>
      <c r="B63" s="183" t="s">
        <v>79</v>
      </c>
      <c r="C63" s="184" t="s">
        <v>80</v>
      </c>
      <c r="D63" s="185"/>
      <c r="E63" s="185"/>
      <c r="F63" s="191" t="s">
        <v>25</v>
      </c>
      <c r="G63" s="192"/>
      <c r="H63" s="192"/>
      <c r="I63" s="192">
        <f>'SO 02 D.1.1 Pol'!G392</f>
        <v>0</v>
      </c>
      <c r="J63" s="189" t="str">
        <f>IF(I74=0,"",I63/I74*100)</f>
        <v/>
      </c>
    </row>
    <row r="64" spans="1:10" ht="36.75" customHeight="1" x14ac:dyDescent="0.2">
      <c r="A64" s="178"/>
      <c r="B64" s="183" t="s">
        <v>81</v>
      </c>
      <c r="C64" s="184" t="s">
        <v>82</v>
      </c>
      <c r="D64" s="185"/>
      <c r="E64" s="185"/>
      <c r="F64" s="191" t="s">
        <v>25</v>
      </c>
      <c r="G64" s="192"/>
      <c r="H64" s="192"/>
      <c r="I64" s="192">
        <f>'SO 02 D.1.1 Pol'!G414</f>
        <v>0</v>
      </c>
      <c r="J64" s="189" t="str">
        <f>IF(I74=0,"",I64/I74*100)</f>
        <v/>
      </c>
    </row>
    <row r="65" spans="1:10" ht="36.75" customHeight="1" x14ac:dyDescent="0.2">
      <c r="A65" s="178"/>
      <c r="B65" s="183" t="s">
        <v>83</v>
      </c>
      <c r="C65" s="184" t="s">
        <v>84</v>
      </c>
      <c r="D65" s="185"/>
      <c r="E65" s="185"/>
      <c r="F65" s="191" t="s">
        <v>25</v>
      </c>
      <c r="G65" s="192"/>
      <c r="H65" s="192"/>
      <c r="I65" s="192">
        <f>'SO 02 D.1.1 Pol'!G475</f>
        <v>0</v>
      </c>
      <c r="J65" s="189" t="str">
        <f>IF(I74=0,"",I65/I74*100)</f>
        <v/>
      </c>
    </row>
    <row r="66" spans="1:10" ht="36.75" customHeight="1" x14ac:dyDescent="0.2">
      <c r="A66" s="178"/>
      <c r="B66" s="183" t="s">
        <v>85</v>
      </c>
      <c r="C66" s="184" t="s">
        <v>86</v>
      </c>
      <c r="D66" s="185"/>
      <c r="E66" s="185"/>
      <c r="F66" s="191" t="s">
        <v>25</v>
      </c>
      <c r="G66" s="192"/>
      <c r="H66" s="192"/>
      <c r="I66" s="192">
        <f>'SO 02 D.1.1 Pol'!G496</f>
        <v>0</v>
      </c>
      <c r="J66" s="189" t="str">
        <f>IF(I74=0,"",I66/I74*100)</f>
        <v/>
      </c>
    </row>
    <row r="67" spans="1:10" ht="36.75" customHeight="1" x14ac:dyDescent="0.2">
      <c r="A67" s="178"/>
      <c r="B67" s="183" t="s">
        <v>87</v>
      </c>
      <c r="C67" s="184" t="s">
        <v>88</v>
      </c>
      <c r="D67" s="185"/>
      <c r="E67" s="185"/>
      <c r="F67" s="191" t="s">
        <v>25</v>
      </c>
      <c r="G67" s="192"/>
      <c r="H67" s="192"/>
      <c r="I67" s="192">
        <f>'SO 02 D.1.1 Pol'!G540</f>
        <v>0</v>
      </c>
      <c r="J67" s="189" t="str">
        <f>IF(I74=0,"",I67/I74*100)</f>
        <v/>
      </c>
    </row>
    <row r="68" spans="1:10" ht="36.75" customHeight="1" x14ac:dyDescent="0.2">
      <c r="A68" s="178"/>
      <c r="B68" s="183" t="s">
        <v>89</v>
      </c>
      <c r="C68" s="184" t="s">
        <v>90</v>
      </c>
      <c r="D68" s="185"/>
      <c r="E68" s="185"/>
      <c r="F68" s="191" t="s">
        <v>25</v>
      </c>
      <c r="G68" s="192"/>
      <c r="H68" s="192"/>
      <c r="I68" s="192">
        <f>'SO 02 D.1.1 Pol'!G573</f>
        <v>0</v>
      </c>
      <c r="J68" s="189" t="str">
        <f>IF(I74=0,"",I68/I74*100)</f>
        <v/>
      </c>
    </row>
    <row r="69" spans="1:10" ht="36.75" customHeight="1" x14ac:dyDescent="0.2">
      <c r="A69" s="178"/>
      <c r="B69" s="183" t="s">
        <v>91</v>
      </c>
      <c r="C69" s="184" t="s">
        <v>92</v>
      </c>
      <c r="D69" s="185"/>
      <c r="E69" s="185"/>
      <c r="F69" s="191" t="s">
        <v>25</v>
      </c>
      <c r="G69" s="192"/>
      <c r="H69" s="192"/>
      <c r="I69" s="192">
        <f>'SO 02 D.1.1 Pol'!G580</f>
        <v>0</v>
      </c>
      <c r="J69" s="189" t="str">
        <f>IF(I74=0,"",I69/I74*100)</f>
        <v/>
      </c>
    </row>
    <row r="70" spans="1:10" ht="36.75" customHeight="1" x14ac:dyDescent="0.2">
      <c r="A70" s="178"/>
      <c r="B70" s="183" t="s">
        <v>93</v>
      </c>
      <c r="C70" s="184" t="s">
        <v>94</v>
      </c>
      <c r="D70" s="185"/>
      <c r="E70" s="185"/>
      <c r="F70" s="191" t="s">
        <v>25</v>
      </c>
      <c r="G70" s="192"/>
      <c r="H70" s="192"/>
      <c r="I70" s="192">
        <f>'SO 02 D.1.1 Pol'!G628</f>
        <v>0</v>
      </c>
      <c r="J70" s="189" t="str">
        <f>IF(I74=0,"",I70/I74*100)</f>
        <v/>
      </c>
    </row>
    <row r="71" spans="1:10" ht="36.75" customHeight="1" x14ac:dyDescent="0.2">
      <c r="A71" s="178"/>
      <c r="B71" s="183" t="s">
        <v>95</v>
      </c>
      <c r="C71" s="184" t="s">
        <v>96</v>
      </c>
      <c r="D71" s="185"/>
      <c r="E71" s="185"/>
      <c r="F71" s="191" t="s">
        <v>97</v>
      </c>
      <c r="G71" s="192"/>
      <c r="H71" s="192"/>
      <c r="I71" s="192">
        <f>'SO 02 D.1.1 Pol'!G662</f>
        <v>0</v>
      </c>
      <c r="J71" s="189" t="str">
        <f>IF(I74=0,"",I71/I74*100)</f>
        <v/>
      </c>
    </row>
    <row r="72" spans="1:10" ht="36.75" customHeight="1" x14ac:dyDescent="0.2">
      <c r="A72" s="178"/>
      <c r="B72" s="183" t="s">
        <v>98</v>
      </c>
      <c r="C72" s="184" t="s">
        <v>27</v>
      </c>
      <c r="D72" s="185"/>
      <c r="E72" s="185"/>
      <c r="F72" s="191" t="s">
        <v>98</v>
      </c>
      <c r="G72" s="192"/>
      <c r="H72" s="192"/>
      <c r="I72" s="192">
        <f>'SO 02 D.1.1 Pol'!G700</f>
        <v>0</v>
      </c>
      <c r="J72" s="189" t="str">
        <f>IF(I74=0,"",I72/I74*100)</f>
        <v/>
      </c>
    </row>
    <row r="73" spans="1:10" ht="36.75" customHeight="1" x14ac:dyDescent="0.2">
      <c r="A73" s="178"/>
      <c r="B73" s="183" t="s">
        <v>99</v>
      </c>
      <c r="C73" s="184" t="s">
        <v>28</v>
      </c>
      <c r="D73" s="185"/>
      <c r="E73" s="185"/>
      <c r="F73" s="191" t="s">
        <v>99</v>
      </c>
      <c r="G73" s="192"/>
      <c r="H73" s="192"/>
      <c r="I73" s="192">
        <f>'SO 02 D.1.1 Pol'!G710</f>
        <v>0</v>
      </c>
      <c r="J73" s="189" t="str">
        <f>IF(I74=0,"",I73/I74*100)</f>
        <v/>
      </c>
    </row>
    <row r="74" spans="1:10" ht="25.5" customHeight="1" x14ac:dyDescent="0.2">
      <c r="A74" s="179"/>
      <c r="B74" s="186" t="s">
        <v>1</v>
      </c>
      <c r="C74" s="187"/>
      <c r="D74" s="188"/>
      <c r="E74" s="188"/>
      <c r="F74" s="193"/>
      <c r="G74" s="194"/>
      <c r="H74" s="194"/>
      <c r="I74" s="194">
        <f>SUM(I53:I73)</f>
        <v>0</v>
      </c>
      <c r="J74" s="190">
        <f>SUM(J53:J73)</f>
        <v>0</v>
      </c>
    </row>
    <row r="75" spans="1:10" x14ac:dyDescent="0.2">
      <c r="F75" s="134"/>
      <c r="G75" s="134"/>
      <c r="H75" s="134"/>
      <c r="I75" s="134"/>
      <c r="J75" s="135"/>
    </row>
    <row r="76" spans="1:10" x14ac:dyDescent="0.2">
      <c r="F76" s="134"/>
      <c r="G76" s="134"/>
      <c r="H76" s="134"/>
      <c r="I76" s="134"/>
      <c r="J76" s="135"/>
    </row>
    <row r="77" spans="1:10" x14ac:dyDescent="0.2">
      <c r="F77" s="134"/>
      <c r="G77" s="134"/>
      <c r="H77" s="134"/>
      <c r="I77" s="134"/>
      <c r="J77" s="135"/>
    </row>
  </sheetData>
  <sheetProtection password="842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3:E73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842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100</v>
      </c>
      <c r="B1" s="196"/>
      <c r="C1" s="196"/>
      <c r="D1" s="196"/>
      <c r="E1" s="196"/>
      <c r="F1" s="196"/>
      <c r="G1" s="196"/>
      <c r="AG1" t="s">
        <v>101</v>
      </c>
    </row>
    <row r="2" spans="1:60" ht="24.95" customHeight="1" x14ac:dyDescent="0.2">
      <c r="A2" s="197" t="s">
        <v>7</v>
      </c>
      <c r="B2" s="49" t="s">
        <v>46</v>
      </c>
      <c r="C2" s="200" t="s">
        <v>42</v>
      </c>
      <c r="D2" s="198"/>
      <c r="E2" s="198"/>
      <c r="F2" s="198"/>
      <c r="G2" s="199"/>
      <c r="AG2" t="s">
        <v>102</v>
      </c>
    </row>
    <row r="3" spans="1:60" ht="24.95" customHeight="1" x14ac:dyDescent="0.2">
      <c r="A3" s="197" t="s">
        <v>8</v>
      </c>
      <c r="B3" s="49" t="s">
        <v>43</v>
      </c>
      <c r="C3" s="200" t="s">
        <v>42</v>
      </c>
      <c r="D3" s="198"/>
      <c r="E3" s="198"/>
      <c r="F3" s="198"/>
      <c r="G3" s="199"/>
      <c r="AC3" s="176" t="s">
        <v>102</v>
      </c>
      <c r="AG3" t="s">
        <v>103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104</v>
      </c>
    </row>
    <row r="5" spans="1:60" x14ac:dyDescent="0.2">
      <c r="D5" s="10"/>
    </row>
    <row r="6" spans="1:60" ht="38.25" x14ac:dyDescent="0.2">
      <c r="A6" s="207" t="s">
        <v>105</v>
      </c>
      <c r="B6" s="209" t="s">
        <v>106</v>
      </c>
      <c r="C6" s="209" t="s">
        <v>107</v>
      </c>
      <c r="D6" s="208" t="s">
        <v>108</v>
      </c>
      <c r="E6" s="207" t="s">
        <v>109</v>
      </c>
      <c r="F6" s="206" t="s">
        <v>110</v>
      </c>
      <c r="G6" s="207" t="s">
        <v>29</v>
      </c>
      <c r="H6" s="210" t="s">
        <v>30</v>
      </c>
      <c r="I6" s="210" t="s">
        <v>111</v>
      </c>
      <c r="J6" s="210" t="s">
        <v>31</v>
      </c>
      <c r="K6" s="210" t="s">
        <v>112</v>
      </c>
      <c r="L6" s="210" t="s">
        <v>113</v>
      </c>
      <c r="M6" s="210" t="s">
        <v>114</v>
      </c>
      <c r="N6" s="210" t="s">
        <v>115</v>
      </c>
      <c r="O6" s="210" t="s">
        <v>116</v>
      </c>
      <c r="P6" s="210" t="s">
        <v>117</v>
      </c>
      <c r="Q6" s="210" t="s">
        <v>118</v>
      </c>
      <c r="R6" s="210" t="s">
        <v>119</v>
      </c>
      <c r="S6" s="210" t="s">
        <v>120</v>
      </c>
      <c r="T6" s="210" t="s">
        <v>121</v>
      </c>
      <c r="U6" s="210" t="s">
        <v>122</v>
      </c>
      <c r="V6" s="210" t="s">
        <v>123</v>
      </c>
      <c r="W6" s="210" t="s">
        <v>124</v>
      </c>
      <c r="X6" s="210" t="s">
        <v>125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27" t="s">
        <v>126</v>
      </c>
      <c r="B8" s="228" t="s">
        <v>59</v>
      </c>
      <c r="C8" s="249" t="s">
        <v>60</v>
      </c>
      <c r="D8" s="229"/>
      <c r="E8" s="230"/>
      <c r="F8" s="231"/>
      <c r="G8" s="231">
        <f>SUMIF(AG9:AG58,"&lt;&gt;NOR",G9:G58)</f>
        <v>0</v>
      </c>
      <c r="H8" s="231"/>
      <c r="I8" s="231">
        <f>SUM(I9:I58)</f>
        <v>0</v>
      </c>
      <c r="J8" s="231"/>
      <c r="K8" s="231">
        <f>SUM(K9:K58)</f>
        <v>0</v>
      </c>
      <c r="L8" s="231"/>
      <c r="M8" s="231">
        <f>SUM(M9:M58)</f>
        <v>0</v>
      </c>
      <c r="N8" s="230"/>
      <c r="O8" s="230">
        <f>SUM(O9:O58)</f>
        <v>3.3000000000000003</v>
      </c>
      <c r="P8" s="230"/>
      <c r="Q8" s="230">
        <f>SUM(Q9:Q58)</f>
        <v>0</v>
      </c>
      <c r="R8" s="231"/>
      <c r="S8" s="231"/>
      <c r="T8" s="232"/>
      <c r="U8" s="226"/>
      <c r="V8" s="226">
        <f>SUM(V9:V58)</f>
        <v>13.700000000000001</v>
      </c>
      <c r="W8" s="226"/>
      <c r="X8" s="226"/>
      <c r="AG8" t="s">
        <v>127</v>
      </c>
    </row>
    <row r="9" spans="1:60" ht="22.5" outlineLevel="1" x14ac:dyDescent="0.2">
      <c r="A9" s="233">
        <v>1</v>
      </c>
      <c r="B9" s="234" t="s">
        <v>128</v>
      </c>
      <c r="C9" s="250" t="s">
        <v>129</v>
      </c>
      <c r="D9" s="235" t="s">
        <v>130</v>
      </c>
      <c r="E9" s="236">
        <v>6.0960000000000001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6">
        <v>0.1414</v>
      </c>
      <c r="O9" s="236">
        <f>ROUND(E9*N9,2)</f>
        <v>0.86</v>
      </c>
      <c r="P9" s="236">
        <v>0</v>
      </c>
      <c r="Q9" s="236">
        <f>ROUND(E9*P9,2)</f>
        <v>0</v>
      </c>
      <c r="R9" s="238" t="s">
        <v>131</v>
      </c>
      <c r="S9" s="238" t="s">
        <v>132</v>
      </c>
      <c r="T9" s="239" t="s">
        <v>132</v>
      </c>
      <c r="U9" s="222">
        <v>0.58499999999999996</v>
      </c>
      <c r="V9" s="222">
        <f>ROUND(E9*U9,2)</f>
        <v>3.57</v>
      </c>
      <c r="W9" s="222"/>
      <c r="X9" s="222" t="s">
        <v>133</v>
      </c>
      <c r="Y9" s="211"/>
      <c r="Z9" s="211"/>
      <c r="AA9" s="211"/>
      <c r="AB9" s="211"/>
      <c r="AC9" s="211"/>
      <c r="AD9" s="211"/>
      <c r="AE9" s="211"/>
      <c r="AF9" s="211"/>
      <c r="AG9" s="211" t="s">
        <v>134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8"/>
      <c r="B10" s="219"/>
      <c r="C10" s="251" t="s">
        <v>135</v>
      </c>
      <c r="D10" s="224"/>
      <c r="E10" s="225"/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11"/>
      <c r="Z10" s="211"/>
      <c r="AA10" s="211"/>
      <c r="AB10" s="211"/>
      <c r="AC10" s="211"/>
      <c r="AD10" s="211"/>
      <c r="AE10" s="211"/>
      <c r="AF10" s="211"/>
      <c r="AG10" s="211" t="s">
        <v>136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51" t="s">
        <v>137</v>
      </c>
      <c r="D11" s="224"/>
      <c r="E11" s="225">
        <v>1.974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11"/>
      <c r="Z11" s="211"/>
      <c r="AA11" s="211"/>
      <c r="AB11" s="211"/>
      <c r="AC11" s="211"/>
      <c r="AD11" s="211"/>
      <c r="AE11" s="211"/>
      <c r="AF11" s="211"/>
      <c r="AG11" s="211" t="s">
        <v>136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8"/>
      <c r="B12" s="219"/>
      <c r="C12" s="251" t="s">
        <v>138</v>
      </c>
      <c r="D12" s="224"/>
      <c r="E12" s="225">
        <v>6.2720000000000002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11"/>
      <c r="Z12" s="211"/>
      <c r="AA12" s="211"/>
      <c r="AB12" s="211"/>
      <c r="AC12" s="211"/>
      <c r="AD12" s="211"/>
      <c r="AE12" s="211"/>
      <c r="AF12" s="211"/>
      <c r="AG12" s="211" t="s">
        <v>136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8"/>
      <c r="B13" s="219"/>
      <c r="C13" s="251" t="s">
        <v>139</v>
      </c>
      <c r="D13" s="224"/>
      <c r="E13" s="225">
        <v>-2.15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11"/>
      <c r="Z13" s="211"/>
      <c r="AA13" s="211"/>
      <c r="AB13" s="211"/>
      <c r="AC13" s="211"/>
      <c r="AD13" s="211"/>
      <c r="AE13" s="211"/>
      <c r="AF13" s="211"/>
      <c r="AG13" s="211" t="s">
        <v>136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52"/>
      <c r="D14" s="241"/>
      <c r="E14" s="241"/>
      <c r="F14" s="241"/>
      <c r="G14" s="241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11"/>
      <c r="Z14" s="211"/>
      <c r="AA14" s="211"/>
      <c r="AB14" s="211"/>
      <c r="AC14" s="211"/>
      <c r="AD14" s="211"/>
      <c r="AE14" s="211"/>
      <c r="AF14" s="211"/>
      <c r="AG14" s="211" t="s">
        <v>140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33">
        <v>2</v>
      </c>
      <c r="B15" s="234" t="s">
        <v>141</v>
      </c>
      <c r="C15" s="250" t="s">
        <v>142</v>
      </c>
      <c r="D15" s="235" t="s">
        <v>130</v>
      </c>
      <c r="E15" s="236">
        <v>10.335750000000001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15</v>
      </c>
      <c r="M15" s="238">
        <f>G15*(1+L15/100)</f>
        <v>0</v>
      </c>
      <c r="N15" s="236">
        <v>0.16622000000000001</v>
      </c>
      <c r="O15" s="236">
        <f>ROUND(E15*N15,2)</f>
        <v>1.72</v>
      </c>
      <c r="P15" s="236">
        <v>0</v>
      </c>
      <c r="Q15" s="236">
        <f>ROUND(E15*P15,2)</f>
        <v>0</v>
      </c>
      <c r="R15" s="238" t="s">
        <v>131</v>
      </c>
      <c r="S15" s="238" t="s">
        <v>132</v>
      </c>
      <c r="T15" s="239" t="s">
        <v>132</v>
      </c>
      <c r="U15" s="222">
        <v>0.65</v>
      </c>
      <c r="V15" s="222">
        <f>ROUND(E15*U15,2)</f>
        <v>6.72</v>
      </c>
      <c r="W15" s="222"/>
      <c r="X15" s="222" t="s">
        <v>133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134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8"/>
      <c r="B16" s="219"/>
      <c r="C16" s="251" t="s">
        <v>135</v>
      </c>
      <c r="D16" s="224"/>
      <c r="E16" s="225"/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11"/>
      <c r="Z16" s="211"/>
      <c r="AA16" s="211"/>
      <c r="AB16" s="211"/>
      <c r="AC16" s="211"/>
      <c r="AD16" s="211"/>
      <c r="AE16" s="211"/>
      <c r="AF16" s="211"/>
      <c r="AG16" s="211" t="s">
        <v>136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51" t="s">
        <v>143</v>
      </c>
      <c r="D17" s="224"/>
      <c r="E17" s="225">
        <v>16.45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11"/>
      <c r="Z17" s="211"/>
      <c r="AA17" s="211"/>
      <c r="AB17" s="211"/>
      <c r="AC17" s="211"/>
      <c r="AD17" s="211"/>
      <c r="AE17" s="211"/>
      <c r="AF17" s="211"/>
      <c r="AG17" s="211" t="s">
        <v>136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51" t="s">
        <v>144</v>
      </c>
      <c r="D18" s="224"/>
      <c r="E18" s="225">
        <v>-5.5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11"/>
      <c r="Z18" s="211"/>
      <c r="AA18" s="211"/>
      <c r="AB18" s="211"/>
      <c r="AC18" s="211"/>
      <c r="AD18" s="211"/>
      <c r="AE18" s="211"/>
      <c r="AF18" s="211"/>
      <c r="AG18" s="211" t="s">
        <v>136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8"/>
      <c r="B19" s="219"/>
      <c r="C19" s="251" t="s">
        <v>145</v>
      </c>
      <c r="D19" s="224"/>
      <c r="E19" s="225">
        <v>-0.61424999999999996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11"/>
      <c r="Z19" s="211"/>
      <c r="AA19" s="211"/>
      <c r="AB19" s="211"/>
      <c r="AC19" s="211"/>
      <c r="AD19" s="211"/>
      <c r="AE19" s="211"/>
      <c r="AF19" s="211"/>
      <c r="AG19" s="211" t="s">
        <v>136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52"/>
      <c r="D20" s="241"/>
      <c r="E20" s="241"/>
      <c r="F20" s="241"/>
      <c r="G20" s="241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11"/>
      <c r="Z20" s="211"/>
      <c r="AA20" s="211"/>
      <c r="AB20" s="211"/>
      <c r="AC20" s="211"/>
      <c r="AD20" s="211"/>
      <c r="AE20" s="211"/>
      <c r="AF20" s="211"/>
      <c r="AG20" s="211" t="s">
        <v>140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33">
        <v>3</v>
      </c>
      <c r="B21" s="234" t="s">
        <v>146</v>
      </c>
      <c r="C21" s="250" t="s">
        <v>147</v>
      </c>
      <c r="D21" s="235" t="s">
        <v>148</v>
      </c>
      <c r="E21" s="236">
        <v>1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15</v>
      </c>
      <c r="M21" s="238">
        <f>G21*(1+L21/100)</f>
        <v>0</v>
      </c>
      <c r="N21" s="236">
        <v>6.3130000000000006E-2</v>
      </c>
      <c r="O21" s="236">
        <f>ROUND(E21*N21,2)</f>
        <v>0.06</v>
      </c>
      <c r="P21" s="236">
        <v>0</v>
      </c>
      <c r="Q21" s="236">
        <f>ROUND(E21*P21,2)</f>
        <v>0</v>
      </c>
      <c r="R21" s="238" t="s">
        <v>131</v>
      </c>
      <c r="S21" s="238" t="s">
        <v>132</v>
      </c>
      <c r="T21" s="239" t="s">
        <v>132</v>
      </c>
      <c r="U21" s="222">
        <v>0.30099999999999999</v>
      </c>
      <c r="V21" s="222">
        <f>ROUND(E21*U21,2)</f>
        <v>0.3</v>
      </c>
      <c r="W21" s="222"/>
      <c r="X21" s="222" t="s">
        <v>133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134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8"/>
      <c r="B22" s="219"/>
      <c r="C22" s="251" t="s">
        <v>149</v>
      </c>
      <c r="D22" s="224"/>
      <c r="E22" s="225"/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11"/>
      <c r="Z22" s="211"/>
      <c r="AA22" s="211"/>
      <c r="AB22" s="211"/>
      <c r="AC22" s="211"/>
      <c r="AD22" s="211"/>
      <c r="AE22" s="211"/>
      <c r="AF22" s="211"/>
      <c r="AG22" s="211" t="s">
        <v>136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51" t="s">
        <v>150</v>
      </c>
      <c r="D23" s="224"/>
      <c r="E23" s="225">
        <v>1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11"/>
      <c r="Z23" s="211"/>
      <c r="AA23" s="211"/>
      <c r="AB23" s="211"/>
      <c r="AC23" s="211"/>
      <c r="AD23" s="211"/>
      <c r="AE23" s="211"/>
      <c r="AF23" s="211"/>
      <c r="AG23" s="211" t="s">
        <v>136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8"/>
      <c r="B24" s="219"/>
      <c r="C24" s="252"/>
      <c r="D24" s="241"/>
      <c r="E24" s="241"/>
      <c r="F24" s="241"/>
      <c r="G24" s="241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11"/>
      <c r="Z24" s="211"/>
      <c r="AA24" s="211"/>
      <c r="AB24" s="211"/>
      <c r="AC24" s="211"/>
      <c r="AD24" s="211"/>
      <c r="AE24" s="211"/>
      <c r="AF24" s="211"/>
      <c r="AG24" s="211" t="s">
        <v>140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33">
        <v>4</v>
      </c>
      <c r="B25" s="234" t="s">
        <v>151</v>
      </c>
      <c r="C25" s="250" t="s">
        <v>152</v>
      </c>
      <c r="D25" s="235" t="s">
        <v>153</v>
      </c>
      <c r="E25" s="236">
        <v>3.4590000000000003E-2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15</v>
      </c>
      <c r="M25" s="238">
        <f>G25*(1+L25/100)</f>
        <v>0</v>
      </c>
      <c r="N25" s="236">
        <v>1.9539999999999998E-2</v>
      </c>
      <c r="O25" s="236">
        <f>ROUND(E25*N25,2)</f>
        <v>0</v>
      </c>
      <c r="P25" s="236">
        <v>0</v>
      </c>
      <c r="Q25" s="236">
        <f>ROUND(E25*P25,2)</f>
        <v>0</v>
      </c>
      <c r="R25" s="238" t="s">
        <v>131</v>
      </c>
      <c r="S25" s="238" t="s">
        <v>132</v>
      </c>
      <c r="T25" s="239" t="s">
        <v>154</v>
      </c>
      <c r="U25" s="222">
        <v>18.175000000000001</v>
      </c>
      <c r="V25" s="222">
        <f>ROUND(E25*U25,2)</f>
        <v>0.63</v>
      </c>
      <c r="W25" s="222"/>
      <c r="X25" s="222" t="s">
        <v>133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134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53" t="s">
        <v>155</v>
      </c>
      <c r="D26" s="242"/>
      <c r="E26" s="242"/>
      <c r="F26" s="242"/>
      <c r="G26" s="24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11"/>
      <c r="Z26" s="211"/>
      <c r="AA26" s="211"/>
      <c r="AB26" s="211"/>
      <c r="AC26" s="211"/>
      <c r="AD26" s="211"/>
      <c r="AE26" s="211"/>
      <c r="AF26" s="211"/>
      <c r="AG26" s="211" t="s">
        <v>156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8"/>
      <c r="B27" s="219"/>
      <c r="C27" s="251" t="s">
        <v>149</v>
      </c>
      <c r="D27" s="224"/>
      <c r="E27" s="225"/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11"/>
      <c r="Z27" s="211"/>
      <c r="AA27" s="211"/>
      <c r="AB27" s="211"/>
      <c r="AC27" s="211"/>
      <c r="AD27" s="211"/>
      <c r="AE27" s="211"/>
      <c r="AF27" s="211"/>
      <c r="AG27" s="211" t="s">
        <v>136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51" t="s">
        <v>157</v>
      </c>
      <c r="D28" s="224"/>
      <c r="E28" s="225"/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11"/>
      <c r="Z28" s="211"/>
      <c r="AA28" s="211"/>
      <c r="AB28" s="211"/>
      <c r="AC28" s="211"/>
      <c r="AD28" s="211"/>
      <c r="AE28" s="211"/>
      <c r="AF28" s="211"/>
      <c r="AG28" s="211" t="s">
        <v>136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51" t="s">
        <v>158</v>
      </c>
      <c r="D29" s="224"/>
      <c r="E29" s="225">
        <v>3.4590000000000003E-2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11"/>
      <c r="Z29" s="211"/>
      <c r="AA29" s="211"/>
      <c r="AB29" s="211"/>
      <c r="AC29" s="211"/>
      <c r="AD29" s="211"/>
      <c r="AE29" s="211"/>
      <c r="AF29" s="211"/>
      <c r="AG29" s="211" t="s">
        <v>136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52"/>
      <c r="D30" s="241"/>
      <c r="E30" s="241"/>
      <c r="F30" s="241"/>
      <c r="G30" s="241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11"/>
      <c r="Z30" s="211"/>
      <c r="AA30" s="211"/>
      <c r="AB30" s="211"/>
      <c r="AC30" s="211"/>
      <c r="AD30" s="211"/>
      <c r="AE30" s="211"/>
      <c r="AF30" s="211"/>
      <c r="AG30" s="211" t="s">
        <v>140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33">
        <v>5</v>
      </c>
      <c r="B31" s="234" t="s">
        <v>159</v>
      </c>
      <c r="C31" s="250" t="s">
        <v>160</v>
      </c>
      <c r="D31" s="235" t="s">
        <v>130</v>
      </c>
      <c r="E31" s="236">
        <v>1.7595000000000001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15</v>
      </c>
      <c r="M31" s="238">
        <f>G31*(1+L31/100)</f>
        <v>0</v>
      </c>
      <c r="N31" s="236">
        <v>0.23874999999999999</v>
      </c>
      <c r="O31" s="236">
        <f>ROUND(E31*N31,2)</f>
        <v>0.42</v>
      </c>
      <c r="P31" s="236">
        <v>0</v>
      </c>
      <c r="Q31" s="236">
        <f>ROUND(E31*P31,2)</f>
        <v>0</v>
      </c>
      <c r="R31" s="238" t="s">
        <v>161</v>
      </c>
      <c r="S31" s="238" t="s">
        <v>132</v>
      </c>
      <c r="T31" s="239" t="s">
        <v>154</v>
      </c>
      <c r="U31" s="222">
        <v>0.81100000000000005</v>
      </c>
      <c r="V31" s="222">
        <f>ROUND(E31*U31,2)</f>
        <v>1.43</v>
      </c>
      <c r="W31" s="222"/>
      <c r="X31" s="222" t="s">
        <v>133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134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53" t="s">
        <v>162</v>
      </c>
      <c r="D32" s="242"/>
      <c r="E32" s="242"/>
      <c r="F32" s="242"/>
      <c r="G32" s="24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11"/>
      <c r="Z32" s="211"/>
      <c r="AA32" s="211"/>
      <c r="AB32" s="211"/>
      <c r="AC32" s="211"/>
      <c r="AD32" s="211"/>
      <c r="AE32" s="211"/>
      <c r="AF32" s="211"/>
      <c r="AG32" s="211" t="s">
        <v>156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51" t="s">
        <v>163</v>
      </c>
      <c r="D33" s="224"/>
      <c r="E33" s="225"/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11"/>
      <c r="Z33" s="211"/>
      <c r="AA33" s="211"/>
      <c r="AB33" s="211"/>
      <c r="AC33" s="211"/>
      <c r="AD33" s="211"/>
      <c r="AE33" s="211"/>
      <c r="AF33" s="211"/>
      <c r="AG33" s="211" t="s">
        <v>136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8"/>
      <c r="B34" s="219"/>
      <c r="C34" s="251" t="s">
        <v>149</v>
      </c>
      <c r="D34" s="224"/>
      <c r="E34" s="225"/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11"/>
      <c r="Z34" s="211"/>
      <c r="AA34" s="211"/>
      <c r="AB34" s="211"/>
      <c r="AC34" s="211"/>
      <c r="AD34" s="211"/>
      <c r="AE34" s="211"/>
      <c r="AF34" s="211"/>
      <c r="AG34" s="211" t="s">
        <v>136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8"/>
      <c r="B35" s="219"/>
      <c r="C35" s="251" t="s">
        <v>164</v>
      </c>
      <c r="D35" s="224"/>
      <c r="E35" s="225"/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11"/>
      <c r="Z35" s="211"/>
      <c r="AA35" s="211"/>
      <c r="AB35" s="211"/>
      <c r="AC35" s="211"/>
      <c r="AD35" s="211"/>
      <c r="AE35" s="211"/>
      <c r="AF35" s="211"/>
      <c r="AG35" s="211" t="s">
        <v>136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51" t="s">
        <v>165</v>
      </c>
      <c r="D36" s="224"/>
      <c r="E36" s="225">
        <v>1.7595000000000001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11"/>
      <c r="Z36" s="211"/>
      <c r="AA36" s="211"/>
      <c r="AB36" s="211"/>
      <c r="AC36" s="211"/>
      <c r="AD36" s="211"/>
      <c r="AE36" s="211"/>
      <c r="AF36" s="211"/>
      <c r="AG36" s="211" t="s">
        <v>136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8"/>
      <c r="B37" s="219"/>
      <c r="C37" s="252"/>
      <c r="D37" s="241"/>
      <c r="E37" s="241"/>
      <c r="F37" s="241"/>
      <c r="G37" s="241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11"/>
      <c r="Z37" s="211"/>
      <c r="AA37" s="211"/>
      <c r="AB37" s="211"/>
      <c r="AC37" s="211"/>
      <c r="AD37" s="211"/>
      <c r="AE37" s="211"/>
      <c r="AF37" s="211"/>
      <c r="AG37" s="211" t="s">
        <v>140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33.75" outlineLevel="1" x14ac:dyDescent="0.2">
      <c r="A38" s="233">
        <v>6</v>
      </c>
      <c r="B38" s="234" t="s">
        <v>166</v>
      </c>
      <c r="C38" s="250" t="s">
        <v>167</v>
      </c>
      <c r="D38" s="235" t="s">
        <v>130</v>
      </c>
      <c r="E38" s="236">
        <v>0.23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15</v>
      </c>
      <c r="M38" s="238">
        <f>G38*(1+L38/100)</f>
        <v>0</v>
      </c>
      <c r="N38" s="236">
        <v>0.15679999999999999</v>
      </c>
      <c r="O38" s="236">
        <f>ROUND(E38*N38,2)</f>
        <v>0.04</v>
      </c>
      <c r="P38" s="236">
        <v>0</v>
      </c>
      <c r="Q38" s="236">
        <f>ROUND(E38*P38,2)</f>
        <v>0</v>
      </c>
      <c r="R38" s="238" t="s">
        <v>131</v>
      </c>
      <c r="S38" s="238" t="s">
        <v>132</v>
      </c>
      <c r="T38" s="239" t="s">
        <v>154</v>
      </c>
      <c r="U38" s="222">
        <v>1.2225999999999999</v>
      </c>
      <c r="V38" s="222">
        <f>ROUND(E38*U38,2)</f>
        <v>0.28000000000000003</v>
      </c>
      <c r="W38" s="222"/>
      <c r="X38" s="222" t="s">
        <v>133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134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8"/>
      <c r="B39" s="219"/>
      <c r="C39" s="253" t="s">
        <v>168</v>
      </c>
      <c r="D39" s="242"/>
      <c r="E39" s="242"/>
      <c r="F39" s="242"/>
      <c r="G39" s="24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11"/>
      <c r="Z39" s="211"/>
      <c r="AA39" s="211"/>
      <c r="AB39" s="211"/>
      <c r="AC39" s="211"/>
      <c r="AD39" s="211"/>
      <c r="AE39" s="211"/>
      <c r="AF39" s="211"/>
      <c r="AG39" s="211" t="s">
        <v>156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8"/>
      <c r="B40" s="219"/>
      <c r="C40" s="251" t="s">
        <v>149</v>
      </c>
      <c r="D40" s="224"/>
      <c r="E40" s="225"/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11"/>
      <c r="Z40" s="211"/>
      <c r="AA40" s="211"/>
      <c r="AB40" s="211"/>
      <c r="AC40" s="211"/>
      <c r="AD40" s="211"/>
      <c r="AE40" s="211"/>
      <c r="AF40" s="211"/>
      <c r="AG40" s="211" t="s">
        <v>136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8"/>
      <c r="B41" s="219"/>
      <c r="C41" s="251" t="s">
        <v>157</v>
      </c>
      <c r="D41" s="224"/>
      <c r="E41" s="225"/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11"/>
      <c r="Z41" s="211"/>
      <c r="AA41" s="211"/>
      <c r="AB41" s="211"/>
      <c r="AC41" s="211"/>
      <c r="AD41" s="211"/>
      <c r="AE41" s="211"/>
      <c r="AF41" s="211"/>
      <c r="AG41" s="211" t="s">
        <v>136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51" t="s">
        <v>169</v>
      </c>
      <c r="D42" s="224"/>
      <c r="E42" s="225">
        <v>0.23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11"/>
      <c r="Z42" s="211"/>
      <c r="AA42" s="211"/>
      <c r="AB42" s="211"/>
      <c r="AC42" s="211"/>
      <c r="AD42" s="211"/>
      <c r="AE42" s="211"/>
      <c r="AF42" s="211"/>
      <c r="AG42" s="211" t="s">
        <v>136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8"/>
      <c r="B43" s="219"/>
      <c r="C43" s="252"/>
      <c r="D43" s="241"/>
      <c r="E43" s="241"/>
      <c r="F43" s="241"/>
      <c r="G43" s="241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11"/>
      <c r="Z43" s="211"/>
      <c r="AA43" s="211"/>
      <c r="AB43" s="211"/>
      <c r="AC43" s="211"/>
      <c r="AD43" s="211"/>
      <c r="AE43" s="211"/>
      <c r="AF43" s="211"/>
      <c r="AG43" s="211" t="s">
        <v>140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33">
        <v>7</v>
      </c>
      <c r="B44" s="234" t="s">
        <v>170</v>
      </c>
      <c r="C44" s="250" t="s">
        <v>171</v>
      </c>
      <c r="D44" s="235" t="s">
        <v>130</v>
      </c>
      <c r="E44" s="236">
        <v>0.34499999999999997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15</v>
      </c>
      <c r="M44" s="238">
        <f>G44*(1+L44/100)</f>
        <v>0</v>
      </c>
      <c r="N44" s="236">
        <v>5.4200000000000003E-3</v>
      </c>
      <c r="O44" s="236">
        <f>ROUND(E44*N44,2)</f>
        <v>0</v>
      </c>
      <c r="P44" s="236">
        <v>0</v>
      </c>
      <c r="Q44" s="236">
        <f>ROUND(E44*P44,2)</f>
        <v>0</v>
      </c>
      <c r="R44" s="238" t="s">
        <v>131</v>
      </c>
      <c r="S44" s="238" t="s">
        <v>132</v>
      </c>
      <c r="T44" s="239" t="s">
        <v>154</v>
      </c>
      <c r="U44" s="222">
        <v>0.89205000000000001</v>
      </c>
      <c r="V44" s="222">
        <f>ROUND(E44*U44,2)</f>
        <v>0.31</v>
      </c>
      <c r="W44" s="222"/>
      <c r="X44" s="222" t="s">
        <v>133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134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18"/>
      <c r="B45" s="219"/>
      <c r="C45" s="253" t="s">
        <v>172</v>
      </c>
      <c r="D45" s="242"/>
      <c r="E45" s="242"/>
      <c r="F45" s="242"/>
      <c r="G45" s="24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11"/>
      <c r="Z45" s="211"/>
      <c r="AA45" s="211"/>
      <c r="AB45" s="211"/>
      <c r="AC45" s="211"/>
      <c r="AD45" s="211"/>
      <c r="AE45" s="211"/>
      <c r="AF45" s="211"/>
      <c r="AG45" s="211" t="s">
        <v>156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43" t="str">
        <f>C45</f>
        <v>plentování potrubí, válcovaných nosníků, výklenků nebo nik, jakéhokoliv tvaru, na jakoukoliv maltu, s potřebným vypnutím pletiva, přetažením a zakotvením drátů a provedení postřiku maltou,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8"/>
      <c r="B46" s="219"/>
      <c r="C46" s="251" t="s">
        <v>149</v>
      </c>
      <c r="D46" s="224"/>
      <c r="E46" s="225"/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11"/>
      <c r="Z46" s="211"/>
      <c r="AA46" s="211"/>
      <c r="AB46" s="211"/>
      <c r="AC46" s="211"/>
      <c r="AD46" s="211"/>
      <c r="AE46" s="211"/>
      <c r="AF46" s="211"/>
      <c r="AG46" s="211" t="s">
        <v>136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8"/>
      <c r="B47" s="219"/>
      <c r="C47" s="251" t="s">
        <v>157</v>
      </c>
      <c r="D47" s="224"/>
      <c r="E47" s="225"/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11"/>
      <c r="Z47" s="211"/>
      <c r="AA47" s="211"/>
      <c r="AB47" s="211"/>
      <c r="AC47" s="211"/>
      <c r="AD47" s="211"/>
      <c r="AE47" s="211"/>
      <c r="AF47" s="211"/>
      <c r="AG47" s="211" t="s">
        <v>136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8"/>
      <c r="B48" s="219"/>
      <c r="C48" s="251" t="s">
        <v>173</v>
      </c>
      <c r="D48" s="224"/>
      <c r="E48" s="225">
        <v>0.34499999999999997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11"/>
      <c r="Z48" s="211"/>
      <c r="AA48" s="211"/>
      <c r="AB48" s="211"/>
      <c r="AC48" s="211"/>
      <c r="AD48" s="211"/>
      <c r="AE48" s="211"/>
      <c r="AF48" s="211"/>
      <c r="AG48" s="211" t="s">
        <v>136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8"/>
      <c r="B49" s="219"/>
      <c r="C49" s="252"/>
      <c r="D49" s="241"/>
      <c r="E49" s="241"/>
      <c r="F49" s="241"/>
      <c r="G49" s="241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11"/>
      <c r="Z49" s="211"/>
      <c r="AA49" s="211"/>
      <c r="AB49" s="211"/>
      <c r="AC49" s="211"/>
      <c r="AD49" s="211"/>
      <c r="AE49" s="211"/>
      <c r="AF49" s="211"/>
      <c r="AG49" s="211" t="s">
        <v>140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33">
        <v>8</v>
      </c>
      <c r="B50" s="234" t="s">
        <v>174</v>
      </c>
      <c r="C50" s="250" t="s">
        <v>175</v>
      </c>
      <c r="D50" s="235" t="s">
        <v>148</v>
      </c>
      <c r="E50" s="236">
        <v>1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15</v>
      </c>
      <c r="M50" s="238">
        <f>G50*(1+L50/100)</f>
        <v>0</v>
      </c>
      <c r="N50" s="236">
        <v>0.15837000000000001</v>
      </c>
      <c r="O50" s="236">
        <f>ROUND(E50*N50,2)</f>
        <v>0.16</v>
      </c>
      <c r="P50" s="236">
        <v>0</v>
      </c>
      <c r="Q50" s="236">
        <f>ROUND(E50*P50,2)</f>
        <v>0</v>
      </c>
      <c r="R50" s="238"/>
      <c r="S50" s="238" t="s">
        <v>176</v>
      </c>
      <c r="T50" s="239" t="s">
        <v>177</v>
      </c>
      <c r="U50" s="222">
        <v>0.45600000000000002</v>
      </c>
      <c r="V50" s="222">
        <f>ROUND(E50*U50,2)</f>
        <v>0.46</v>
      </c>
      <c r="W50" s="222"/>
      <c r="X50" s="222" t="s">
        <v>133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134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51" t="s">
        <v>149</v>
      </c>
      <c r="D51" s="224"/>
      <c r="E51" s="225"/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11"/>
      <c r="Z51" s="211"/>
      <c r="AA51" s="211"/>
      <c r="AB51" s="211"/>
      <c r="AC51" s="211"/>
      <c r="AD51" s="211"/>
      <c r="AE51" s="211"/>
      <c r="AF51" s="211"/>
      <c r="AG51" s="211" t="s">
        <v>136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8"/>
      <c r="B52" s="219"/>
      <c r="C52" s="251" t="s">
        <v>150</v>
      </c>
      <c r="D52" s="224"/>
      <c r="E52" s="225">
        <v>1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11"/>
      <c r="Z52" s="211"/>
      <c r="AA52" s="211"/>
      <c r="AB52" s="211"/>
      <c r="AC52" s="211"/>
      <c r="AD52" s="211"/>
      <c r="AE52" s="211"/>
      <c r="AF52" s="211"/>
      <c r="AG52" s="211" t="s">
        <v>136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8"/>
      <c r="B53" s="219"/>
      <c r="C53" s="252"/>
      <c r="D53" s="241"/>
      <c r="E53" s="241"/>
      <c r="F53" s="241"/>
      <c r="G53" s="241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11"/>
      <c r="Z53" s="211"/>
      <c r="AA53" s="211"/>
      <c r="AB53" s="211"/>
      <c r="AC53" s="211"/>
      <c r="AD53" s="211"/>
      <c r="AE53" s="211"/>
      <c r="AF53" s="211"/>
      <c r="AG53" s="211" t="s">
        <v>140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33">
        <v>9</v>
      </c>
      <c r="B54" s="234" t="s">
        <v>178</v>
      </c>
      <c r="C54" s="250" t="s">
        <v>179</v>
      </c>
      <c r="D54" s="235" t="s">
        <v>153</v>
      </c>
      <c r="E54" s="236">
        <v>3.7359999999999997E-2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15</v>
      </c>
      <c r="M54" s="238">
        <f>G54*(1+L54/100)</f>
        <v>0</v>
      </c>
      <c r="N54" s="236">
        <v>1</v>
      </c>
      <c r="O54" s="236">
        <f>ROUND(E54*N54,2)</f>
        <v>0.04</v>
      </c>
      <c r="P54" s="236">
        <v>0</v>
      </c>
      <c r="Q54" s="236">
        <f>ROUND(E54*P54,2)</f>
        <v>0</v>
      </c>
      <c r="R54" s="238" t="s">
        <v>180</v>
      </c>
      <c r="S54" s="238" t="s">
        <v>132</v>
      </c>
      <c r="T54" s="239" t="s">
        <v>132</v>
      </c>
      <c r="U54" s="222">
        <v>0</v>
      </c>
      <c r="V54" s="222">
        <f>ROUND(E54*U54,2)</f>
        <v>0</v>
      </c>
      <c r="W54" s="222"/>
      <c r="X54" s="222" t="s">
        <v>181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182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8"/>
      <c r="B55" s="219"/>
      <c r="C55" s="251" t="s">
        <v>149</v>
      </c>
      <c r="D55" s="224"/>
      <c r="E55" s="225"/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11"/>
      <c r="Z55" s="211"/>
      <c r="AA55" s="211"/>
      <c r="AB55" s="211"/>
      <c r="AC55" s="211"/>
      <c r="AD55" s="211"/>
      <c r="AE55" s="211"/>
      <c r="AF55" s="211"/>
      <c r="AG55" s="211" t="s">
        <v>136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8"/>
      <c r="B56" s="219"/>
      <c r="C56" s="251" t="s">
        <v>157</v>
      </c>
      <c r="D56" s="224"/>
      <c r="E56" s="225"/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11"/>
      <c r="Z56" s="211"/>
      <c r="AA56" s="211"/>
      <c r="AB56" s="211"/>
      <c r="AC56" s="211"/>
      <c r="AD56" s="211"/>
      <c r="AE56" s="211"/>
      <c r="AF56" s="211"/>
      <c r="AG56" s="211" t="s">
        <v>136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8"/>
      <c r="B57" s="219"/>
      <c r="C57" s="251" t="s">
        <v>183</v>
      </c>
      <c r="D57" s="224"/>
      <c r="E57" s="225">
        <v>3.7359999999999997E-2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11"/>
      <c r="Z57" s="211"/>
      <c r="AA57" s="211"/>
      <c r="AB57" s="211"/>
      <c r="AC57" s="211"/>
      <c r="AD57" s="211"/>
      <c r="AE57" s="211"/>
      <c r="AF57" s="211"/>
      <c r="AG57" s="211" t="s">
        <v>136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/>
      <c r="B58" s="219"/>
      <c r="C58" s="252"/>
      <c r="D58" s="241"/>
      <c r="E58" s="241"/>
      <c r="F58" s="241"/>
      <c r="G58" s="241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11"/>
      <c r="Z58" s="211"/>
      <c r="AA58" s="211"/>
      <c r="AB58" s="211"/>
      <c r="AC58" s="211"/>
      <c r="AD58" s="211"/>
      <c r="AE58" s="211"/>
      <c r="AF58" s="211"/>
      <c r="AG58" s="211" t="s">
        <v>140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x14ac:dyDescent="0.2">
      <c r="A59" s="227" t="s">
        <v>126</v>
      </c>
      <c r="B59" s="228" t="s">
        <v>61</v>
      </c>
      <c r="C59" s="249" t="s">
        <v>62</v>
      </c>
      <c r="D59" s="229"/>
      <c r="E59" s="230"/>
      <c r="F59" s="231"/>
      <c r="G59" s="231">
        <f>SUMIF(AG60:AG127,"&lt;&gt;NOR",G60:G127)</f>
        <v>0</v>
      </c>
      <c r="H59" s="231"/>
      <c r="I59" s="231">
        <f>SUM(I60:I127)</f>
        <v>0</v>
      </c>
      <c r="J59" s="231"/>
      <c r="K59" s="231">
        <f>SUM(K60:K127)</f>
        <v>0</v>
      </c>
      <c r="L59" s="231"/>
      <c r="M59" s="231">
        <f>SUM(M60:M127)</f>
        <v>0</v>
      </c>
      <c r="N59" s="230"/>
      <c r="O59" s="230">
        <f>SUM(O60:O127)</f>
        <v>4.2</v>
      </c>
      <c r="P59" s="230"/>
      <c r="Q59" s="230">
        <f>SUM(Q60:Q127)</f>
        <v>0</v>
      </c>
      <c r="R59" s="231"/>
      <c r="S59" s="231"/>
      <c r="T59" s="232"/>
      <c r="U59" s="226"/>
      <c r="V59" s="226">
        <f>SUM(V60:V127)</f>
        <v>188.48</v>
      </c>
      <c r="W59" s="226"/>
      <c r="X59" s="226"/>
      <c r="AG59" t="s">
        <v>127</v>
      </c>
    </row>
    <row r="60" spans="1:60" ht="33.75" outlineLevel="1" x14ac:dyDescent="0.2">
      <c r="A60" s="233">
        <v>10</v>
      </c>
      <c r="B60" s="234" t="s">
        <v>184</v>
      </c>
      <c r="C60" s="250" t="s">
        <v>185</v>
      </c>
      <c r="D60" s="235" t="s">
        <v>130</v>
      </c>
      <c r="E60" s="236">
        <v>24.529250000000001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15</v>
      </c>
      <c r="M60" s="238">
        <f>G60*(1+L60/100)</f>
        <v>0</v>
      </c>
      <c r="N60" s="236">
        <v>5.1670000000000001E-2</v>
      </c>
      <c r="O60" s="236">
        <f>ROUND(E60*N60,2)</f>
        <v>1.27</v>
      </c>
      <c r="P60" s="236">
        <v>0</v>
      </c>
      <c r="Q60" s="236">
        <f>ROUND(E60*P60,2)</f>
        <v>0</v>
      </c>
      <c r="R60" s="238" t="s">
        <v>131</v>
      </c>
      <c r="S60" s="238" t="s">
        <v>132</v>
      </c>
      <c r="T60" s="239" t="s">
        <v>132</v>
      </c>
      <c r="U60" s="222">
        <v>1.452</v>
      </c>
      <c r="V60" s="222">
        <f>ROUND(E60*U60,2)</f>
        <v>35.619999999999997</v>
      </c>
      <c r="W60" s="222"/>
      <c r="X60" s="222" t="s">
        <v>133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134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18"/>
      <c r="B61" s="219"/>
      <c r="C61" s="253" t="s">
        <v>186</v>
      </c>
      <c r="D61" s="242"/>
      <c r="E61" s="242"/>
      <c r="F61" s="242"/>
      <c r="G61" s="24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11"/>
      <c r="Z61" s="211"/>
      <c r="AA61" s="211"/>
      <c r="AB61" s="211"/>
      <c r="AC61" s="211"/>
      <c r="AD61" s="211"/>
      <c r="AE61" s="211"/>
      <c r="AF61" s="211"/>
      <c r="AG61" s="211" t="s">
        <v>156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43" t="str">
        <f>C61</f>
        <v>zřízení nosné konstrukce příčky, vložení tepelné izolace tl. do 5 cm, montáž desek, tmelení spár Q2 a úprava rohů. Včetně dodávek materiálu.</v>
      </c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8"/>
      <c r="B62" s="219"/>
      <c r="C62" s="251" t="s">
        <v>187</v>
      </c>
      <c r="D62" s="224"/>
      <c r="E62" s="225"/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11"/>
      <c r="Z62" s="211"/>
      <c r="AA62" s="211"/>
      <c r="AB62" s="211"/>
      <c r="AC62" s="211"/>
      <c r="AD62" s="211"/>
      <c r="AE62" s="211"/>
      <c r="AF62" s="211"/>
      <c r="AG62" s="211" t="s">
        <v>136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8"/>
      <c r="B63" s="219"/>
      <c r="C63" s="251" t="s">
        <v>188</v>
      </c>
      <c r="D63" s="224"/>
      <c r="E63" s="225"/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11"/>
      <c r="Z63" s="211"/>
      <c r="AA63" s="211"/>
      <c r="AB63" s="211"/>
      <c r="AC63" s="211"/>
      <c r="AD63" s="211"/>
      <c r="AE63" s="211"/>
      <c r="AF63" s="211"/>
      <c r="AG63" s="211" t="s">
        <v>136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8"/>
      <c r="B64" s="219"/>
      <c r="C64" s="251" t="s">
        <v>189</v>
      </c>
      <c r="D64" s="224"/>
      <c r="E64" s="225"/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11"/>
      <c r="Z64" s="211"/>
      <c r="AA64" s="211"/>
      <c r="AB64" s="211"/>
      <c r="AC64" s="211"/>
      <c r="AD64" s="211"/>
      <c r="AE64" s="211"/>
      <c r="AF64" s="211"/>
      <c r="AG64" s="211" t="s">
        <v>136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8"/>
      <c r="B65" s="219"/>
      <c r="C65" s="251" t="s">
        <v>190</v>
      </c>
      <c r="D65" s="224"/>
      <c r="E65" s="225">
        <v>10.372999999999999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11"/>
      <c r="Z65" s="211"/>
      <c r="AA65" s="211"/>
      <c r="AB65" s="211"/>
      <c r="AC65" s="211"/>
      <c r="AD65" s="211"/>
      <c r="AE65" s="211"/>
      <c r="AF65" s="211"/>
      <c r="AG65" s="211" t="s">
        <v>136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8"/>
      <c r="B66" s="219"/>
      <c r="C66" s="251" t="s">
        <v>191</v>
      </c>
      <c r="D66" s="224"/>
      <c r="E66" s="225">
        <v>-2.1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11"/>
      <c r="Z66" s="211"/>
      <c r="AA66" s="211"/>
      <c r="AB66" s="211"/>
      <c r="AC66" s="211"/>
      <c r="AD66" s="211"/>
      <c r="AE66" s="211"/>
      <c r="AF66" s="211"/>
      <c r="AG66" s="211" t="s">
        <v>136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8"/>
      <c r="B67" s="219"/>
      <c r="C67" s="251" t="s">
        <v>192</v>
      </c>
      <c r="D67" s="224"/>
      <c r="E67" s="225"/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11"/>
      <c r="Z67" s="211"/>
      <c r="AA67" s="211"/>
      <c r="AB67" s="211"/>
      <c r="AC67" s="211"/>
      <c r="AD67" s="211"/>
      <c r="AE67" s="211"/>
      <c r="AF67" s="211"/>
      <c r="AG67" s="211" t="s">
        <v>136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8"/>
      <c r="B68" s="219"/>
      <c r="C68" s="251" t="s">
        <v>193</v>
      </c>
      <c r="D68" s="224"/>
      <c r="E68" s="225">
        <v>7.5187499999999998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11"/>
      <c r="Z68" s="211"/>
      <c r="AA68" s="211"/>
      <c r="AB68" s="211"/>
      <c r="AC68" s="211"/>
      <c r="AD68" s="211"/>
      <c r="AE68" s="211"/>
      <c r="AF68" s="211"/>
      <c r="AG68" s="211" t="s">
        <v>136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8"/>
      <c r="B69" s="219"/>
      <c r="C69" s="251" t="s">
        <v>191</v>
      </c>
      <c r="D69" s="224"/>
      <c r="E69" s="225">
        <v>-2.1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11"/>
      <c r="Z69" s="211"/>
      <c r="AA69" s="211"/>
      <c r="AB69" s="211"/>
      <c r="AC69" s="211"/>
      <c r="AD69" s="211"/>
      <c r="AE69" s="211"/>
      <c r="AF69" s="211"/>
      <c r="AG69" s="211" t="s">
        <v>136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8"/>
      <c r="B70" s="219"/>
      <c r="C70" s="251" t="s">
        <v>194</v>
      </c>
      <c r="D70" s="224"/>
      <c r="E70" s="225"/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11"/>
      <c r="Z70" s="211"/>
      <c r="AA70" s="211"/>
      <c r="AB70" s="211"/>
      <c r="AC70" s="211"/>
      <c r="AD70" s="211"/>
      <c r="AE70" s="211"/>
      <c r="AF70" s="211"/>
      <c r="AG70" s="211" t="s">
        <v>136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8"/>
      <c r="B71" s="219"/>
      <c r="C71" s="251" t="s">
        <v>193</v>
      </c>
      <c r="D71" s="224"/>
      <c r="E71" s="225">
        <v>7.5187499999999998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11"/>
      <c r="Z71" s="211"/>
      <c r="AA71" s="211"/>
      <c r="AB71" s="211"/>
      <c r="AC71" s="211"/>
      <c r="AD71" s="211"/>
      <c r="AE71" s="211"/>
      <c r="AF71" s="211"/>
      <c r="AG71" s="211" t="s">
        <v>136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8"/>
      <c r="B72" s="219"/>
      <c r="C72" s="251" t="s">
        <v>191</v>
      </c>
      <c r="D72" s="224"/>
      <c r="E72" s="225">
        <v>-2.1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11"/>
      <c r="Z72" s="211"/>
      <c r="AA72" s="211"/>
      <c r="AB72" s="211"/>
      <c r="AC72" s="211"/>
      <c r="AD72" s="211"/>
      <c r="AE72" s="211"/>
      <c r="AF72" s="211"/>
      <c r="AG72" s="211" t="s">
        <v>136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8"/>
      <c r="B73" s="219"/>
      <c r="C73" s="251" t="s">
        <v>195</v>
      </c>
      <c r="D73" s="224"/>
      <c r="E73" s="225"/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11"/>
      <c r="Z73" s="211"/>
      <c r="AA73" s="211"/>
      <c r="AB73" s="211"/>
      <c r="AC73" s="211"/>
      <c r="AD73" s="211"/>
      <c r="AE73" s="211"/>
      <c r="AF73" s="211"/>
      <c r="AG73" s="211" t="s">
        <v>136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51" t="s">
        <v>193</v>
      </c>
      <c r="D74" s="224"/>
      <c r="E74" s="225">
        <v>7.5187499999999998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11"/>
      <c r="Z74" s="211"/>
      <c r="AA74" s="211"/>
      <c r="AB74" s="211"/>
      <c r="AC74" s="211"/>
      <c r="AD74" s="211"/>
      <c r="AE74" s="211"/>
      <c r="AF74" s="211"/>
      <c r="AG74" s="211" t="s">
        <v>136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8"/>
      <c r="B75" s="219"/>
      <c r="C75" s="251" t="s">
        <v>191</v>
      </c>
      <c r="D75" s="224"/>
      <c r="E75" s="225">
        <v>-2.1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11"/>
      <c r="Z75" s="211"/>
      <c r="AA75" s="211"/>
      <c r="AB75" s="211"/>
      <c r="AC75" s="211"/>
      <c r="AD75" s="211"/>
      <c r="AE75" s="211"/>
      <c r="AF75" s="211"/>
      <c r="AG75" s="211" t="s">
        <v>136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8"/>
      <c r="B76" s="219"/>
      <c r="C76" s="252"/>
      <c r="D76" s="241"/>
      <c r="E76" s="241"/>
      <c r="F76" s="241"/>
      <c r="G76" s="241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11"/>
      <c r="Z76" s="211"/>
      <c r="AA76" s="211"/>
      <c r="AB76" s="211"/>
      <c r="AC76" s="211"/>
      <c r="AD76" s="211"/>
      <c r="AE76" s="211"/>
      <c r="AF76" s="211"/>
      <c r="AG76" s="211" t="s">
        <v>140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33">
        <v>11</v>
      </c>
      <c r="B77" s="234" t="s">
        <v>196</v>
      </c>
      <c r="C77" s="250" t="s">
        <v>197</v>
      </c>
      <c r="D77" s="235" t="s">
        <v>130</v>
      </c>
      <c r="E77" s="236">
        <v>15.09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15</v>
      </c>
      <c r="M77" s="238">
        <f>G77*(1+L77/100)</f>
        <v>0</v>
      </c>
      <c r="N77" s="236">
        <v>0</v>
      </c>
      <c r="O77" s="236">
        <f>ROUND(E77*N77,2)</f>
        <v>0</v>
      </c>
      <c r="P77" s="236">
        <v>0</v>
      </c>
      <c r="Q77" s="236">
        <f>ROUND(E77*P77,2)</f>
        <v>0</v>
      </c>
      <c r="R77" s="238" t="s">
        <v>131</v>
      </c>
      <c r="S77" s="238" t="s">
        <v>132</v>
      </c>
      <c r="T77" s="239" t="s">
        <v>132</v>
      </c>
      <c r="U77" s="222">
        <v>0.43</v>
      </c>
      <c r="V77" s="222">
        <f>ROUND(E77*U77,2)</f>
        <v>6.49</v>
      </c>
      <c r="W77" s="222"/>
      <c r="X77" s="222" t="s">
        <v>133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134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8"/>
      <c r="B78" s="219"/>
      <c r="C78" s="251" t="s">
        <v>189</v>
      </c>
      <c r="D78" s="224"/>
      <c r="E78" s="225"/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11"/>
      <c r="Z78" s="211"/>
      <c r="AA78" s="211"/>
      <c r="AB78" s="211"/>
      <c r="AC78" s="211"/>
      <c r="AD78" s="211"/>
      <c r="AE78" s="211"/>
      <c r="AF78" s="211"/>
      <c r="AG78" s="211" t="s">
        <v>136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8"/>
      <c r="B79" s="219"/>
      <c r="C79" s="251" t="s">
        <v>198</v>
      </c>
      <c r="D79" s="224"/>
      <c r="E79" s="225">
        <v>4.5599999999999996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11"/>
      <c r="Z79" s="211"/>
      <c r="AA79" s="211"/>
      <c r="AB79" s="211"/>
      <c r="AC79" s="211"/>
      <c r="AD79" s="211"/>
      <c r="AE79" s="211"/>
      <c r="AF79" s="211"/>
      <c r="AG79" s="211" t="s">
        <v>136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8"/>
      <c r="B80" s="219"/>
      <c r="C80" s="251" t="s">
        <v>192</v>
      </c>
      <c r="D80" s="224"/>
      <c r="E80" s="225"/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11"/>
      <c r="Z80" s="211"/>
      <c r="AA80" s="211"/>
      <c r="AB80" s="211"/>
      <c r="AC80" s="211"/>
      <c r="AD80" s="211"/>
      <c r="AE80" s="211"/>
      <c r="AF80" s="211"/>
      <c r="AG80" s="211" t="s">
        <v>136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8"/>
      <c r="B81" s="219"/>
      <c r="C81" s="251" t="s">
        <v>199</v>
      </c>
      <c r="D81" s="224"/>
      <c r="E81" s="225">
        <v>3.51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11"/>
      <c r="Z81" s="211"/>
      <c r="AA81" s="211"/>
      <c r="AB81" s="211"/>
      <c r="AC81" s="211"/>
      <c r="AD81" s="211"/>
      <c r="AE81" s="211"/>
      <c r="AF81" s="211"/>
      <c r="AG81" s="211" t="s">
        <v>136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8"/>
      <c r="B82" s="219"/>
      <c r="C82" s="251" t="s">
        <v>194</v>
      </c>
      <c r="D82" s="224"/>
      <c r="E82" s="225"/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11"/>
      <c r="Z82" s="211"/>
      <c r="AA82" s="211"/>
      <c r="AB82" s="211"/>
      <c r="AC82" s="211"/>
      <c r="AD82" s="211"/>
      <c r="AE82" s="211"/>
      <c r="AF82" s="211"/>
      <c r="AG82" s="211" t="s">
        <v>136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8"/>
      <c r="B83" s="219"/>
      <c r="C83" s="251" t="s">
        <v>199</v>
      </c>
      <c r="D83" s="224"/>
      <c r="E83" s="225">
        <v>3.51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11"/>
      <c r="Z83" s="211"/>
      <c r="AA83" s="211"/>
      <c r="AB83" s="211"/>
      <c r="AC83" s="211"/>
      <c r="AD83" s="211"/>
      <c r="AE83" s="211"/>
      <c r="AF83" s="211"/>
      <c r="AG83" s="211" t="s">
        <v>136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8"/>
      <c r="B84" s="219"/>
      <c r="C84" s="251" t="s">
        <v>195</v>
      </c>
      <c r="D84" s="224"/>
      <c r="E84" s="225"/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11"/>
      <c r="Z84" s="211"/>
      <c r="AA84" s="211"/>
      <c r="AB84" s="211"/>
      <c r="AC84" s="211"/>
      <c r="AD84" s="211"/>
      <c r="AE84" s="211"/>
      <c r="AF84" s="211"/>
      <c r="AG84" s="211" t="s">
        <v>136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8"/>
      <c r="B85" s="219"/>
      <c r="C85" s="251" t="s">
        <v>199</v>
      </c>
      <c r="D85" s="224"/>
      <c r="E85" s="225">
        <v>3.51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11"/>
      <c r="Z85" s="211"/>
      <c r="AA85" s="211"/>
      <c r="AB85" s="211"/>
      <c r="AC85" s="211"/>
      <c r="AD85" s="211"/>
      <c r="AE85" s="211"/>
      <c r="AF85" s="211"/>
      <c r="AG85" s="211" t="s">
        <v>136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8"/>
      <c r="B86" s="219"/>
      <c r="C86" s="252"/>
      <c r="D86" s="241"/>
      <c r="E86" s="241"/>
      <c r="F86" s="241"/>
      <c r="G86" s="241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11"/>
      <c r="Z86" s="211"/>
      <c r="AA86" s="211"/>
      <c r="AB86" s="211"/>
      <c r="AC86" s="211"/>
      <c r="AD86" s="211"/>
      <c r="AE86" s="211"/>
      <c r="AF86" s="211"/>
      <c r="AG86" s="211" t="s">
        <v>140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2.5" outlineLevel="1" x14ac:dyDescent="0.2">
      <c r="A87" s="233">
        <v>12</v>
      </c>
      <c r="B87" s="234" t="s">
        <v>200</v>
      </c>
      <c r="C87" s="250" t="s">
        <v>201</v>
      </c>
      <c r="D87" s="235" t="s">
        <v>130</v>
      </c>
      <c r="E87" s="236">
        <v>8.7200000000000006</v>
      </c>
      <c r="F87" s="237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15</v>
      </c>
      <c r="M87" s="238">
        <f>G87*(1+L87/100)</f>
        <v>0</v>
      </c>
      <c r="N87" s="236">
        <v>0</v>
      </c>
      <c r="O87" s="236">
        <f>ROUND(E87*N87,2)</f>
        <v>0</v>
      </c>
      <c r="P87" s="236">
        <v>0</v>
      </c>
      <c r="Q87" s="236">
        <f>ROUND(E87*P87,2)</f>
        <v>0</v>
      </c>
      <c r="R87" s="238" t="s">
        <v>131</v>
      </c>
      <c r="S87" s="238" t="s">
        <v>132</v>
      </c>
      <c r="T87" s="239" t="s">
        <v>132</v>
      </c>
      <c r="U87" s="222">
        <v>0.28000000000000003</v>
      </c>
      <c r="V87" s="222">
        <f>ROUND(E87*U87,2)</f>
        <v>2.44</v>
      </c>
      <c r="W87" s="222"/>
      <c r="X87" s="222" t="s">
        <v>133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134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8"/>
      <c r="B88" s="219"/>
      <c r="C88" s="251" t="s">
        <v>189</v>
      </c>
      <c r="D88" s="224"/>
      <c r="E88" s="225"/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11"/>
      <c r="Z88" s="211"/>
      <c r="AA88" s="211"/>
      <c r="AB88" s="211"/>
      <c r="AC88" s="211"/>
      <c r="AD88" s="211"/>
      <c r="AE88" s="211"/>
      <c r="AF88" s="211"/>
      <c r="AG88" s="211" t="s">
        <v>136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8"/>
      <c r="B89" s="219"/>
      <c r="C89" s="251" t="s">
        <v>202</v>
      </c>
      <c r="D89" s="224"/>
      <c r="E89" s="225">
        <v>8.7200000000000006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11"/>
      <c r="Z89" s="211"/>
      <c r="AA89" s="211"/>
      <c r="AB89" s="211"/>
      <c r="AC89" s="211"/>
      <c r="AD89" s="211"/>
      <c r="AE89" s="211"/>
      <c r="AF89" s="211"/>
      <c r="AG89" s="211" t="s">
        <v>136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8"/>
      <c r="B90" s="219"/>
      <c r="C90" s="252"/>
      <c r="D90" s="241"/>
      <c r="E90" s="241"/>
      <c r="F90" s="241"/>
      <c r="G90" s="241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11"/>
      <c r="Z90" s="211"/>
      <c r="AA90" s="211"/>
      <c r="AB90" s="211"/>
      <c r="AC90" s="211"/>
      <c r="AD90" s="211"/>
      <c r="AE90" s="211"/>
      <c r="AF90" s="211"/>
      <c r="AG90" s="211" t="s">
        <v>140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2.5" outlineLevel="1" x14ac:dyDescent="0.2">
      <c r="A91" s="233">
        <v>13</v>
      </c>
      <c r="B91" s="234" t="s">
        <v>203</v>
      </c>
      <c r="C91" s="250" t="s">
        <v>204</v>
      </c>
      <c r="D91" s="235" t="s">
        <v>130</v>
      </c>
      <c r="E91" s="236">
        <v>2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15</v>
      </c>
      <c r="M91" s="238">
        <f>G91*(1+L91/100)</f>
        <v>0</v>
      </c>
      <c r="N91" s="236">
        <v>0.125</v>
      </c>
      <c r="O91" s="236">
        <f>ROUND(E91*N91,2)</f>
        <v>0.25</v>
      </c>
      <c r="P91" s="236">
        <v>0</v>
      </c>
      <c r="Q91" s="236">
        <f>ROUND(E91*P91,2)</f>
        <v>0</v>
      </c>
      <c r="R91" s="238"/>
      <c r="S91" s="238" t="s">
        <v>176</v>
      </c>
      <c r="T91" s="239" t="s">
        <v>177</v>
      </c>
      <c r="U91" s="222">
        <v>0</v>
      </c>
      <c r="V91" s="222">
        <f>ROUND(E91*U91,2)</f>
        <v>0</v>
      </c>
      <c r="W91" s="222"/>
      <c r="X91" s="222" t="s">
        <v>133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134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8"/>
      <c r="B92" s="219"/>
      <c r="C92" s="251" t="s">
        <v>205</v>
      </c>
      <c r="D92" s="224"/>
      <c r="E92" s="225"/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11"/>
      <c r="Z92" s="211"/>
      <c r="AA92" s="211"/>
      <c r="AB92" s="211"/>
      <c r="AC92" s="211"/>
      <c r="AD92" s="211"/>
      <c r="AE92" s="211"/>
      <c r="AF92" s="211"/>
      <c r="AG92" s="211" t="s">
        <v>136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8"/>
      <c r="B93" s="219"/>
      <c r="C93" s="251" t="s">
        <v>206</v>
      </c>
      <c r="D93" s="224"/>
      <c r="E93" s="225">
        <v>2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11"/>
      <c r="Z93" s="211"/>
      <c r="AA93" s="211"/>
      <c r="AB93" s="211"/>
      <c r="AC93" s="211"/>
      <c r="AD93" s="211"/>
      <c r="AE93" s="211"/>
      <c r="AF93" s="211"/>
      <c r="AG93" s="211" t="s">
        <v>136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8"/>
      <c r="B94" s="219"/>
      <c r="C94" s="252"/>
      <c r="D94" s="241"/>
      <c r="E94" s="241"/>
      <c r="F94" s="241"/>
      <c r="G94" s="241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11"/>
      <c r="Z94" s="211"/>
      <c r="AA94" s="211"/>
      <c r="AB94" s="211"/>
      <c r="AC94" s="211"/>
      <c r="AD94" s="211"/>
      <c r="AE94" s="211"/>
      <c r="AF94" s="211"/>
      <c r="AG94" s="211" t="s">
        <v>140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2.5" outlineLevel="1" x14ac:dyDescent="0.2">
      <c r="A95" s="233">
        <v>14</v>
      </c>
      <c r="B95" s="234" t="s">
        <v>207</v>
      </c>
      <c r="C95" s="250" t="s">
        <v>208</v>
      </c>
      <c r="D95" s="235" t="s">
        <v>130</v>
      </c>
      <c r="E95" s="236">
        <v>23.81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15</v>
      </c>
      <c r="M95" s="238">
        <f>G95*(1+L95/100)</f>
        <v>0</v>
      </c>
      <c r="N95" s="236">
        <v>1.3729999999999999E-2</v>
      </c>
      <c r="O95" s="236">
        <f>ROUND(E95*N95,2)</f>
        <v>0.33</v>
      </c>
      <c r="P95" s="236">
        <v>0</v>
      </c>
      <c r="Q95" s="236">
        <f>ROUND(E95*P95,2)</f>
        <v>0</v>
      </c>
      <c r="R95" s="238"/>
      <c r="S95" s="238" t="s">
        <v>176</v>
      </c>
      <c r="T95" s="239" t="s">
        <v>177</v>
      </c>
      <c r="U95" s="222">
        <v>1.0109999999999999</v>
      </c>
      <c r="V95" s="222">
        <f>ROUND(E95*U95,2)</f>
        <v>24.07</v>
      </c>
      <c r="W95" s="222"/>
      <c r="X95" s="222" t="s">
        <v>133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134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8"/>
      <c r="B96" s="219"/>
      <c r="C96" s="251" t="s">
        <v>189</v>
      </c>
      <c r="D96" s="224"/>
      <c r="E96" s="225"/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11"/>
      <c r="Z96" s="211"/>
      <c r="AA96" s="211"/>
      <c r="AB96" s="211"/>
      <c r="AC96" s="211"/>
      <c r="AD96" s="211"/>
      <c r="AE96" s="211"/>
      <c r="AF96" s="211"/>
      <c r="AG96" s="211" t="s">
        <v>136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8"/>
      <c r="B97" s="219"/>
      <c r="C97" s="251" t="s">
        <v>209</v>
      </c>
      <c r="D97" s="224"/>
      <c r="E97" s="225">
        <v>13.28</v>
      </c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11"/>
      <c r="Z97" s="211"/>
      <c r="AA97" s="211"/>
      <c r="AB97" s="211"/>
      <c r="AC97" s="211"/>
      <c r="AD97" s="211"/>
      <c r="AE97" s="211"/>
      <c r="AF97" s="211"/>
      <c r="AG97" s="211" t="s">
        <v>136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8"/>
      <c r="B98" s="219"/>
      <c r="C98" s="251" t="s">
        <v>192</v>
      </c>
      <c r="D98" s="224"/>
      <c r="E98" s="225"/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11"/>
      <c r="Z98" s="211"/>
      <c r="AA98" s="211"/>
      <c r="AB98" s="211"/>
      <c r="AC98" s="211"/>
      <c r="AD98" s="211"/>
      <c r="AE98" s="211"/>
      <c r="AF98" s="211"/>
      <c r="AG98" s="211" t="s">
        <v>136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8"/>
      <c r="B99" s="219"/>
      <c r="C99" s="251" t="s">
        <v>199</v>
      </c>
      <c r="D99" s="224"/>
      <c r="E99" s="225">
        <v>3.51</v>
      </c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11"/>
      <c r="Z99" s="211"/>
      <c r="AA99" s="211"/>
      <c r="AB99" s="211"/>
      <c r="AC99" s="211"/>
      <c r="AD99" s="211"/>
      <c r="AE99" s="211"/>
      <c r="AF99" s="211"/>
      <c r="AG99" s="211" t="s">
        <v>136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8"/>
      <c r="B100" s="219"/>
      <c r="C100" s="251" t="s">
        <v>194</v>
      </c>
      <c r="D100" s="224"/>
      <c r="E100" s="225"/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136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8"/>
      <c r="B101" s="219"/>
      <c r="C101" s="251" t="s">
        <v>199</v>
      </c>
      <c r="D101" s="224"/>
      <c r="E101" s="225">
        <v>3.51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136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8"/>
      <c r="B102" s="219"/>
      <c r="C102" s="251" t="s">
        <v>195</v>
      </c>
      <c r="D102" s="224"/>
      <c r="E102" s="225"/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136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8"/>
      <c r="B103" s="219"/>
      <c r="C103" s="251" t="s">
        <v>199</v>
      </c>
      <c r="D103" s="224"/>
      <c r="E103" s="225">
        <v>3.51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136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8"/>
      <c r="B104" s="219"/>
      <c r="C104" s="252"/>
      <c r="D104" s="241"/>
      <c r="E104" s="241"/>
      <c r="F104" s="241"/>
      <c r="G104" s="241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140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ht="22.5" outlineLevel="1" x14ac:dyDescent="0.2">
      <c r="A105" s="233">
        <v>15</v>
      </c>
      <c r="B105" s="234" t="s">
        <v>210</v>
      </c>
      <c r="C105" s="250" t="s">
        <v>211</v>
      </c>
      <c r="D105" s="235" t="s">
        <v>130</v>
      </c>
      <c r="E105" s="236">
        <v>131.62139999999999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15</v>
      </c>
      <c r="M105" s="238">
        <f>G105*(1+L105/100)</f>
        <v>0</v>
      </c>
      <c r="N105" s="236">
        <v>1.787E-2</v>
      </c>
      <c r="O105" s="236">
        <f>ROUND(E105*N105,2)</f>
        <v>2.35</v>
      </c>
      <c r="P105" s="236">
        <v>0</v>
      </c>
      <c r="Q105" s="236">
        <f>ROUND(E105*P105,2)</f>
        <v>0</v>
      </c>
      <c r="R105" s="238"/>
      <c r="S105" s="238" t="s">
        <v>176</v>
      </c>
      <c r="T105" s="239" t="s">
        <v>177</v>
      </c>
      <c r="U105" s="222">
        <v>0.86</v>
      </c>
      <c r="V105" s="222">
        <f>ROUND(E105*U105,2)</f>
        <v>113.19</v>
      </c>
      <c r="W105" s="222"/>
      <c r="X105" s="222" t="s">
        <v>133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212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8"/>
      <c r="B106" s="219"/>
      <c r="C106" s="251" t="s">
        <v>149</v>
      </c>
      <c r="D106" s="224"/>
      <c r="E106" s="225"/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136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8"/>
      <c r="B107" s="219"/>
      <c r="C107" s="251" t="s">
        <v>213</v>
      </c>
      <c r="D107" s="224"/>
      <c r="E107" s="225">
        <v>23.114999999999998</v>
      </c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136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8"/>
      <c r="B108" s="219"/>
      <c r="C108" s="251" t="s">
        <v>214</v>
      </c>
      <c r="D108" s="224"/>
      <c r="E108" s="225">
        <v>-2.5874999999999999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136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8"/>
      <c r="B109" s="219"/>
      <c r="C109" s="251" t="s">
        <v>189</v>
      </c>
      <c r="D109" s="224"/>
      <c r="E109" s="225"/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136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8"/>
      <c r="B110" s="219"/>
      <c r="C110" s="251" t="s">
        <v>215</v>
      </c>
      <c r="D110" s="224"/>
      <c r="E110" s="225">
        <v>23.8779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136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8"/>
      <c r="B111" s="219"/>
      <c r="C111" s="251" t="s">
        <v>192</v>
      </c>
      <c r="D111" s="224"/>
      <c r="E111" s="225"/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136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8"/>
      <c r="B112" s="219"/>
      <c r="C112" s="251" t="s">
        <v>216</v>
      </c>
      <c r="D112" s="224"/>
      <c r="E112" s="225">
        <v>29.071999999999999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136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8"/>
      <c r="B113" s="219"/>
      <c r="C113" s="251" t="s">
        <v>194</v>
      </c>
      <c r="D113" s="224"/>
      <c r="E113" s="225"/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136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8"/>
      <c r="B114" s="219"/>
      <c r="C114" s="251" t="s">
        <v>216</v>
      </c>
      <c r="D114" s="224"/>
      <c r="E114" s="225">
        <v>29.071999999999999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136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8"/>
      <c r="B115" s="219"/>
      <c r="C115" s="251" t="s">
        <v>195</v>
      </c>
      <c r="D115" s="224"/>
      <c r="E115" s="225"/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136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51" t="s">
        <v>216</v>
      </c>
      <c r="D116" s="224"/>
      <c r="E116" s="225">
        <v>29.071999999999999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136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8"/>
      <c r="B117" s="219"/>
      <c r="C117" s="252"/>
      <c r="D117" s="241"/>
      <c r="E117" s="241"/>
      <c r="F117" s="241"/>
      <c r="G117" s="241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140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33">
        <v>16</v>
      </c>
      <c r="B118" s="234" t="s">
        <v>217</v>
      </c>
      <c r="C118" s="250" t="s">
        <v>218</v>
      </c>
      <c r="D118" s="235" t="s">
        <v>130</v>
      </c>
      <c r="E118" s="236">
        <v>23.81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15</v>
      </c>
      <c r="M118" s="238">
        <f>G118*(1+L118/100)</f>
        <v>0</v>
      </c>
      <c r="N118" s="236">
        <v>0</v>
      </c>
      <c r="O118" s="236">
        <f>ROUND(E118*N118,2)</f>
        <v>0</v>
      </c>
      <c r="P118" s="236">
        <v>0</v>
      </c>
      <c r="Q118" s="236">
        <f>ROUND(E118*P118,2)</f>
        <v>0</v>
      </c>
      <c r="R118" s="238"/>
      <c r="S118" s="238" t="s">
        <v>176</v>
      </c>
      <c r="T118" s="239" t="s">
        <v>177</v>
      </c>
      <c r="U118" s="222">
        <v>0.28000000000000003</v>
      </c>
      <c r="V118" s="222">
        <f>ROUND(E118*U118,2)</f>
        <v>6.67</v>
      </c>
      <c r="W118" s="222"/>
      <c r="X118" s="222" t="s">
        <v>133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134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8"/>
      <c r="B119" s="219"/>
      <c r="C119" s="251" t="s">
        <v>189</v>
      </c>
      <c r="D119" s="224"/>
      <c r="E119" s="225"/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136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8"/>
      <c r="B120" s="219"/>
      <c r="C120" s="251" t="s">
        <v>209</v>
      </c>
      <c r="D120" s="224"/>
      <c r="E120" s="225">
        <v>13.28</v>
      </c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136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8"/>
      <c r="B121" s="219"/>
      <c r="C121" s="251" t="s">
        <v>192</v>
      </c>
      <c r="D121" s="224"/>
      <c r="E121" s="225"/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136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8"/>
      <c r="B122" s="219"/>
      <c r="C122" s="251" t="s">
        <v>199</v>
      </c>
      <c r="D122" s="224"/>
      <c r="E122" s="225">
        <v>3.51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136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8"/>
      <c r="B123" s="219"/>
      <c r="C123" s="251" t="s">
        <v>194</v>
      </c>
      <c r="D123" s="224"/>
      <c r="E123" s="225"/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136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8"/>
      <c r="B124" s="219"/>
      <c r="C124" s="251" t="s">
        <v>199</v>
      </c>
      <c r="D124" s="224"/>
      <c r="E124" s="225">
        <v>3.51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136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8"/>
      <c r="B125" s="219"/>
      <c r="C125" s="251" t="s">
        <v>195</v>
      </c>
      <c r="D125" s="224"/>
      <c r="E125" s="225"/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136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8"/>
      <c r="B126" s="219"/>
      <c r="C126" s="251" t="s">
        <v>199</v>
      </c>
      <c r="D126" s="224"/>
      <c r="E126" s="225">
        <v>3.51</v>
      </c>
      <c r="F126" s="222"/>
      <c r="G126" s="222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136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8"/>
      <c r="B127" s="219"/>
      <c r="C127" s="252"/>
      <c r="D127" s="241"/>
      <c r="E127" s="241"/>
      <c r="F127" s="241"/>
      <c r="G127" s="241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140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x14ac:dyDescent="0.2">
      <c r="A128" s="227" t="s">
        <v>126</v>
      </c>
      <c r="B128" s="228" t="s">
        <v>63</v>
      </c>
      <c r="C128" s="249" t="s">
        <v>64</v>
      </c>
      <c r="D128" s="229"/>
      <c r="E128" s="230"/>
      <c r="F128" s="231"/>
      <c r="G128" s="231">
        <f>SUMIF(AG129:AG176,"&lt;&gt;NOR",G129:G176)</f>
        <v>0</v>
      </c>
      <c r="H128" s="231"/>
      <c r="I128" s="231">
        <f>SUM(I129:I176)</f>
        <v>0</v>
      </c>
      <c r="J128" s="231"/>
      <c r="K128" s="231">
        <f>SUM(K129:K176)</f>
        <v>0</v>
      </c>
      <c r="L128" s="231"/>
      <c r="M128" s="231">
        <f>SUM(M129:M176)</f>
        <v>0</v>
      </c>
      <c r="N128" s="230"/>
      <c r="O128" s="230">
        <f>SUM(O129:O176)</f>
        <v>5.3900000000000006</v>
      </c>
      <c r="P128" s="230"/>
      <c r="Q128" s="230">
        <f>SUM(Q129:Q176)</f>
        <v>0</v>
      </c>
      <c r="R128" s="231"/>
      <c r="S128" s="231"/>
      <c r="T128" s="232"/>
      <c r="U128" s="226"/>
      <c r="V128" s="226">
        <f>SUM(V129:V176)</f>
        <v>19.309999999999999</v>
      </c>
      <c r="W128" s="226"/>
      <c r="X128" s="226"/>
      <c r="AG128" t="s">
        <v>127</v>
      </c>
    </row>
    <row r="129" spans="1:60" ht="33.75" outlineLevel="1" x14ac:dyDescent="0.2">
      <c r="A129" s="233">
        <v>17</v>
      </c>
      <c r="B129" s="234" t="s">
        <v>219</v>
      </c>
      <c r="C129" s="250" t="s">
        <v>220</v>
      </c>
      <c r="D129" s="235" t="s">
        <v>221</v>
      </c>
      <c r="E129" s="236">
        <v>1.5525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15</v>
      </c>
      <c r="M129" s="238">
        <f>G129*(1+L129/100)</f>
        <v>0</v>
      </c>
      <c r="N129" s="236">
        <v>2.5251399999999999</v>
      </c>
      <c r="O129" s="236">
        <f>ROUND(E129*N129,2)</f>
        <v>3.92</v>
      </c>
      <c r="P129" s="236">
        <v>0</v>
      </c>
      <c r="Q129" s="236">
        <f>ROUND(E129*P129,2)</f>
        <v>0</v>
      </c>
      <c r="R129" s="238" t="s">
        <v>131</v>
      </c>
      <c r="S129" s="238" t="s">
        <v>132</v>
      </c>
      <c r="T129" s="239" t="s">
        <v>132</v>
      </c>
      <c r="U129" s="222">
        <v>0.99</v>
      </c>
      <c r="V129" s="222">
        <f>ROUND(E129*U129,2)</f>
        <v>1.54</v>
      </c>
      <c r="W129" s="222"/>
      <c r="X129" s="222" t="s">
        <v>133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134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8"/>
      <c r="B130" s="219"/>
      <c r="C130" s="251" t="s">
        <v>222</v>
      </c>
      <c r="D130" s="224"/>
      <c r="E130" s="225"/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136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8"/>
      <c r="B131" s="219"/>
      <c r="C131" s="251" t="s">
        <v>223</v>
      </c>
      <c r="D131" s="224"/>
      <c r="E131" s="225"/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136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8"/>
      <c r="B132" s="219"/>
      <c r="C132" s="251" t="s">
        <v>224</v>
      </c>
      <c r="D132" s="224"/>
      <c r="E132" s="225">
        <v>1.5525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136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8"/>
      <c r="B133" s="219"/>
      <c r="C133" s="252"/>
      <c r="D133" s="241"/>
      <c r="E133" s="241"/>
      <c r="F133" s="241"/>
      <c r="G133" s="241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140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33">
        <v>18</v>
      </c>
      <c r="B134" s="234" t="s">
        <v>225</v>
      </c>
      <c r="C134" s="250" t="s">
        <v>226</v>
      </c>
      <c r="D134" s="235" t="s">
        <v>130</v>
      </c>
      <c r="E134" s="236">
        <v>10.35</v>
      </c>
      <c r="F134" s="237"/>
      <c r="G134" s="238">
        <f>ROUND(E134*F134,2)</f>
        <v>0</v>
      </c>
      <c r="H134" s="237"/>
      <c r="I134" s="238">
        <f>ROUND(E134*H134,2)</f>
        <v>0</v>
      </c>
      <c r="J134" s="237"/>
      <c r="K134" s="238">
        <f>ROUND(E134*J134,2)</f>
        <v>0</v>
      </c>
      <c r="L134" s="238">
        <v>15</v>
      </c>
      <c r="M134" s="238">
        <f>G134*(1+L134/100)</f>
        <v>0</v>
      </c>
      <c r="N134" s="236">
        <v>2.2699999999999999E-3</v>
      </c>
      <c r="O134" s="236">
        <f>ROUND(E134*N134,2)</f>
        <v>0.02</v>
      </c>
      <c r="P134" s="236">
        <v>0</v>
      </c>
      <c r="Q134" s="236">
        <f>ROUND(E134*P134,2)</f>
        <v>0</v>
      </c>
      <c r="R134" s="238" t="s">
        <v>131</v>
      </c>
      <c r="S134" s="238" t="s">
        <v>132</v>
      </c>
      <c r="T134" s="239" t="s">
        <v>132</v>
      </c>
      <c r="U134" s="222">
        <v>0.38600000000000001</v>
      </c>
      <c r="V134" s="222">
        <f>ROUND(E134*U134,2)</f>
        <v>4</v>
      </c>
      <c r="W134" s="222"/>
      <c r="X134" s="222" t="s">
        <v>133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134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8"/>
      <c r="B135" s="219"/>
      <c r="C135" s="253" t="s">
        <v>227</v>
      </c>
      <c r="D135" s="242"/>
      <c r="E135" s="242"/>
      <c r="F135" s="242"/>
      <c r="G135" s="24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156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43" t="str">
        <f>C135</f>
        <v>výšky do 4 m se zesílením dna bednění podle hodnoty zatížení betonovou směsí a výztuží. Bez pomocného lešení.</v>
      </c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8"/>
      <c r="B136" s="219"/>
      <c r="C136" s="251" t="s">
        <v>222</v>
      </c>
      <c r="D136" s="224"/>
      <c r="E136" s="225"/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136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8"/>
      <c r="B137" s="219"/>
      <c r="C137" s="251" t="s">
        <v>223</v>
      </c>
      <c r="D137" s="224"/>
      <c r="E137" s="225"/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136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8"/>
      <c r="B138" s="219"/>
      <c r="C138" s="251" t="s">
        <v>228</v>
      </c>
      <c r="D138" s="224"/>
      <c r="E138" s="225">
        <v>10.35</v>
      </c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136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8"/>
      <c r="B139" s="219"/>
      <c r="C139" s="252"/>
      <c r="D139" s="241"/>
      <c r="E139" s="241"/>
      <c r="F139" s="241"/>
      <c r="G139" s="241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140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33">
        <v>19</v>
      </c>
      <c r="B140" s="234" t="s">
        <v>229</v>
      </c>
      <c r="C140" s="250" t="s">
        <v>230</v>
      </c>
      <c r="D140" s="235" t="s">
        <v>130</v>
      </c>
      <c r="E140" s="236">
        <v>10.35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15</v>
      </c>
      <c r="M140" s="238">
        <f>G140*(1+L140/100)</f>
        <v>0</v>
      </c>
      <c r="N140" s="236">
        <v>0</v>
      </c>
      <c r="O140" s="236">
        <f>ROUND(E140*N140,2)</f>
        <v>0</v>
      </c>
      <c r="P140" s="236">
        <v>0</v>
      </c>
      <c r="Q140" s="236">
        <f>ROUND(E140*P140,2)</f>
        <v>0</v>
      </c>
      <c r="R140" s="238" t="s">
        <v>131</v>
      </c>
      <c r="S140" s="238" t="s">
        <v>132</v>
      </c>
      <c r="T140" s="239" t="s">
        <v>132</v>
      </c>
      <c r="U140" s="222">
        <v>0.13</v>
      </c>
      <c r="V140" s="222">
        <f>ROUND(E140*U140,2)</f>
        <v>1.35</v>
      </c>
      <c r="W140" s="222"/>
      <c r="X140" s="222" t="s">
        <v>133</v>
      </c>
      <c r="Y140" s="211"/>
      <c r="Z140" s="211"/>
      <c r="AA140" s="211"/>
      <c r="AB140" s="211"/>
      <c r="AC140" s="211"/>
      <c r="AD140" s="211"/>
      <c r="AE140" s="211"/>
      <c r="AF140" s="211"/>
      <c r="AG140" s="211" t="s">
        <v>134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8"/>
      <c r="B141" s="219"/>
      <c r="C141" s="253" t="s">
        <v>227</v>
      </c>
      <c r="D141" s="242"/>
      <c r="E141" s="242"/>
      <c r="F141" s="242"/>
      <c r="G141" s="24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156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43" t="str">
        <f>C141</f>
        <v>výšky do 4 m se zesílením dna bednění podle hodnoty zatížení betonovou směsí a výztuží. Bez pomocného lešení.</v>
      </c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18"/>
      <c r="B142" s="219"/>
      <c r="C142" s="251" t="s">
        <v>222</v>
      </c>
      <c r="D142" s="224"/>
      <c r="E142" s="225"/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136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18"/>
      <c r="B143" s="219"/>
      <c r="C143" s="251" t="s">
        <v>223</v>
      </c>
      <c r="D143" s="224"/>
      <c r="E143" s="225"/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136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8"/>
      <c r="B144" s="219"/>
      <c r="C144" s="251" t="s">
        <v>228</v>
      </c>
      <c r="D144" s="224"/>
      <c r="E144" s="225">
        <v>10.35</v>
      </c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136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18"/>
      <c r="B145" s="219"/>
      <c r="C145" s="252"/>
      <c r="D145" s="241"/>
      <c r="E145" s="241"/>
      <c r="F145" s="241"/>
      <c r="G145" s="241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140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33">
        <v>20</v>
      </c>
      <c r="B146" s="234" t="s">
        <v>231</v>
      </c>
      <c r="C146" s="250" t="s">
        <v>232</v>
      </c>
      <c r="D146" s="235" t="s">
        <v>153</v>
      </c>
      <c r="E146" s="236">
        <v>0.17388000000000001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15</v>
      </c>
      <c r="M146" s="238">
        <f>G146*(1+L146/100)</f>
        <v>0</v>
      </c>
      <c r="N146" s="236">
        <v>1.02139</v>
      </c>
      <c r="O146" s="236">
        <f>ROUND(E146*N146,2)</f>
        <v>0.18</v>
      </c>
      <c r="P146" s="236">
        <v>0</v>
      </c>
      <c r="Q146" s="236">
        <f>ROUND(E146*P146,2)</f>
        <v>0</v>
      </c>
      <c r="R146" s="238" t="s">
        <v>131</v>
      </c>
      <c r="S146" s="238" t="s">
        <v>132</v>
      </c>
      <c r="T146" s="239" t="s">
        <v>132</v>
      </c>
      <c r="U146" s="222">
        <v>26.616</v>
      </c>
      <c r="V146" s="222">
        <f>ROUND(E146*U146,2)</f>
        <v>4.63</v>
      </c>
      <c r="W146" s="222"/>
      <c r="X146" s="222" t="s">
        <v>133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233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ht="33.75" outlineLevel="1" x14ac:dyDescent="0.2">
      <c r="A147" s="218"/>
      <c r="B147" s="219"/>
      <c r="C147" s="253" t="s">
        <v>234</v>
      </c>
      <c r="D147" s="242"/>
      <c r="E147" s="242"/>
      <c r="F147" s="242"/>
      <c r="G147" s="24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156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43" t="str">
        <f>C147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8"/>
      <c r="B148" s="219"/>
      <c r="C148" s="251" t="s">
        <v>222</v>
      </c>
      <c r="D148" s="224"/>
      <c r="E148" s="225"/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136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8"/>
      <c r="B149" s="219"/>
      <c r="C149" s="251" t="s">
        <v>235</v>
      </c>
      <c r="D149" s="224"/>
      <c r="E149" s="225"/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136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8"/>
      <c r="B150" s="219"/>
      <c r="C150" s="251" t="s">
        <v>223</v>
      </c>
      <c r="D150" s="224"/>
      <c r="E150" s="225"/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136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18"/>
      <c r="B151" s="219"/>
      <c r="C151" s="251" t="s">
        <v>236</v>
      </c>
      <c r="D151" s="224"/>
      <c r="E151" s="225">
        <v>0.17388000000000001</v>
      </c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136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8"/>
      <c r="B152" s="219"/>
      <c r="C152" s="252"/>
      <c r="D152" s="241"/>
      <c r="E152" s="241"/>
      <c r="F152" s="241"/>
      <c r="G152" s="241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140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33">
        <v>21</v>
      </c>
      <c r="B153" s="234" t="s">
        <v>237</v>
      </c>
      <c r="C153" s="250" t="s">
        <v>238</v>
      </c>
      <c r="D153" s="235" t="s">
        <v>153</v>
      </c>
      <c r="E153" s="236">
        <v>7.5429999999999997E-2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15</v>
      </c>
      <c r="M153" s="238">
        <f>G153*(1+L153/100)</f>
        <v>0</v>
      </c>
      <c r="N153" s="236">
        <v>1.0547200000000001</v>
      </c>
      <c r="O153" s="236">
        <f>ROUND(E153*N153,2)</f>
        <v>0.08</v>
      </c>
      <c r="P153" s="236">
        <v>0</v>
      </c>
      <c r="Q153" s="236">
        <f>ROUND(E153*P153,2)</f>
        <v>0</v>
      </c>
      <c r="R153" s="238" t="s">
        <v>131</v>
      </c>
      <c r="S153" s="238" t="s">
        <v>132</v>
      </c>
      <c r="T153" s="239" t="s">
        <v>132</v>
      </c>
      <c r="U153" s="222">
        <v>15.211</v>
      </c>
      <c r="V153" s="222">
        <f>ROUND(E153*U153,2)</f>
        <v>1.1499999999999999</v>
      </c>
      <c r="W153" s="222"/>
      <c r="X153" s="222" t="s">
        <v>133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134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33.75" outlineLevel="1" x14ac:dyDescent="0.2">
      <c r="A154" s="218"/>
      <c r="B154" s="219"/>
      <c r="C154" s="253" t="s">
        <v>234</v>
      </c>
      <c r="D154" s="242"/>
      <c r="E154" s="242"/>
      <c r="F154" s="242"/>
      <c r="G154" s="242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156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43" t="str">
        <f>C154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8"/>
      <c r="B155" s="219"/>
      <c r="C155" s="251" t="s">
        <v>222</v>
      </c>
      <c r="D155" s="224"/>
      <c r="E155" s="225"/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136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8"/>
      <c r="B156" s="219"/>
      <c r="C156" s="251" t="s">
        <v>223</v>
      </c>
      <c r="D156" s="224"/>
      <c r="E156" s="225"/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136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8"/>
      <c r="B157" s="219"/>
      <c r="C157" s="251" t="s">
        <v>239</v>
      </c>
      <c r="D157" s="224"/>
      <c r="E157" s="225">
        <v>7.5429999999999997E-2</v>
      </c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136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8"/>
      <c r="B158" s="219"/>
      <c r="C158" s="252"/>
      <c r="D158" s="241"/>
      <c r="E158" s="241"/>
      <c r="F158" s="241"/>
      <c r="G158" s="241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140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33">
        <v>22</v>
      </c>
      <c r="B159" s="234" t="s">
        <v>240</v>
      </c>
      <c r="C159" s="250" t="s">
        <v>241</v>
      </c>
      <c r="D159" s="235" t="s">
        <v>221</v>
      </c>
      <c r="E159" s="236">
        <v>0.441</v>
      </c>
      <c r="F159" s="237"/>
      <c r="G159" s="238">
        <f>ROUND(E159*F159,2)</f>
        <v>0</v>
      </c>
      <c r="H159" s="237"/>
      <c r="I159" s="238">
        <f>ROUND(E159*H159,2)</f>
        <v>0</v>
      </c>
      <c r="J159" s="237"/>
      <c r="K159" s="238">
        <f>ROUND(E159*J159,2)</f>
        <v>0</v>
      </c>
      <c r="L159" s="238">
        <v>15</v>
      </c>
      <c r="M159" s="238">
        <f>G159*(1+L159/100)</f>
        <v>0</v>
      </c>
      <c r="N159" s="236">
        <v>2.5251100000000002</v>
      </c>
      <c r="O159" s="236">
        <f>ROUND(E159*N159,2)</f>
        <v>1.1100000000000001</v>
      </c>
      <c r="P159" s="236">
        <v>0</v>
      </c>
      <c r="Q159" s="236">
        <f>ROUND(E159*P159,2)</f>
        <v>0</v>
      </c>
      <c r="R159" s="238" t="s">
        <v>131</v>
      </c>
      <c r="S159" s="238" t="s">
        <v>132</v>
      </c>
      <c r="T159" s="239" t="s">
        <v>132</v>
      </c>
      <c r="U159" s="222">
        <v>1.45</v>
      </c>
      <c r="V159" s="222">
        <f>ROUND(E159*U159,2)</f>
        <v>0.64</v>
      </c>
      <c r="W159" s="222"/>
      <c r="X159" s="222" t="s">
        <v>133</v>
      </c>
      <c r="Y159" s="211"/>
      <c r="Z159" s="211"/>
      <c r="AA159" s="211"/>
      <c r="AB159" s="211"/>
      <c r="AC159" s="211"/>
      <c r="AD159" s="211"/>
      <c r="AE159" s="211"/>
      <c r="AF159" s="211"/>
      <c r="AG159" s="211" t="s">
        <v>134</v>
      </c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8"/>
      <c r="B160" s="219"/>
      <c r="C160" s="251" t="s">
        <v>135</v>
      </c>
      <c r="D160" s="224"/>
      <c r="E160" s="225"/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136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18"/>
      <c r="B161" s="219"/>
      <c r="C161" s="251" t="s">
        <v>242</v>
      </c>
      <c r="D161" s="224"/>
      <c r="E161" s="225">
        <v>0.441</v>
      </c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136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18"/>
      <c r="B162" s="219"/>
      <c r="C162" s="252"/>
      <c r="D162" s="241"/>
      <c r="E162" s="241"/>
      <c r="F162" s="241"/>
      <c r="G162" s="241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140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33">
        <v>23</v>
      </c>
      <c r="B163" s="234" t="s">
        <v>243</v>
      </c>
      <c r="C163" s="250" t="s">
        <v>244</v>
      </c>
      <c r="D163" s="235" t="s">
        <v>130</v>
      </c>
      <c r="E163" s="236">
        <v>4.41</v>
      </c>
      <c r="F163" s="237"/>
      <c r="G163" s="238">
        <f>ROUND(E163*F163,2)</f>
        <v>0</v>
      </c>
      <c r="H163" s="237"/>
      <c r="I163" s="238">
        <f>ROUND(E163*H163,2)</f>
        <v>0</v>
      </c>
      <c r="J163" s="237"/>
      <c r="K163" s="238">
        <f>ROUND(E163*J163,2)</f>
        <v>0</v>
      </c>
      <c r="L163" s="238">
        <v>15</v>
      </c>
      <c r="M163" s="238">
        <f>G163*(1+L163/100)</f>
        <v>0</v>
      </c>
      <c r="N163" s="236">
        <v>7.8200000000000006E-3</v>
      </c>
      <c r="O163" s="236">
        <f>ROUND(E163*N163,2)</f>
        <v>0.03</v>
      </c>
      <c r="P163" s="236">
        <v>0</v>
      </c>
      <c r="Q163" s="236">
        <f>ROUND(E163*P163,2)</f>
        <v>0</v>
      </c>
      <c r="R163" s="238" t="s">
        <v>131</v>
      </c>
      <c r="S163" s="238" t="s">
        <v>132</v>
      </c>
      <c r="T163" s="239" t="s">
        <v>132</v>
      </c>
      <c r="U163" s="222">
        <v>0.79</v>
      </c>
      <c r="V163" s="222">
        <f>ROUND(E163*U163,2)</f>
        <v>3.48</v>
      </c>
      <c r="W163" s="222"/>
      <c r="X163" s="222" t="s">
        <v>133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134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8"/>
      <c r="B164" s="219"/>
      <c r="C164" s="251" t="s">
        <v>135</v>
      </c>
      <c r="D164" s="224"/>
      <c r="E164" s="225"/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136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8"/>
      <c r="B165" s="219"/>
      <c r="C165" s="251" t="s">
        <v>245</v>
      </c>
      <c r="D165" s="224"/>
      <c r="E165" s="225">
        <v>4.41</v>
      </c>
      <c r="F165" s="222"/>
      <c r="G165" s="22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136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8"/>
      <c r="B166" s="219"/>
      <c r="C166" s="252"/>
      <c r="D166" s="241"/>
      <c r="E166" s="241"/>
      <c r="F166" s="241"/>
      <c r="G166" s="241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140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33">
        <v>24</v>
      </c>
      <c r="B167" s="234" t="s">
        <v>246</v>
      </c>
      <c r="C167" s="250" t="s">
        <v>247</v>
      </c>
      <c r="D167" s="235" t="s">
        <v>130</v>
      </c>
      <c r="E167" s="236">
        <v>4.41</v>
      </c>
      <c r="F167" s="237"/>
      <c r="G167" s="238">
        <f>ROUND(E167*F167,2)</f>
        <v>0</v>
      </c>
      <c r="H167" s="237"/>
      <c r="I167" s="238">
        <f>ROUND(E167*H167,2)</f>
        <v>0</v>
      </c>
      <c r="J167" s="237"/>
      <c r="K167" s="238">
        <f>ROUND(E167*J167,2)</f>
        <v>0</v>
      </c>
      <c r="L167" s="238">
        <v>15</v>
      </c>
      <c r="M167" s="238">
        <f>G167*(1+L167/100)</f>
        <v>0</v>
      </c>
      <c r="N167" s="236">
        <v>0</v>
      </c>
      <c r="O167" s="236">
        <f>ROUND(E167*N167,2)</f>
        <v>0</v>
      </c>
      <c r="P167" s="236">
        <v>0</v>
      </c>
      <c r="Q167" s="236">
        <f>ROUND(E167*P167,2)</f>
        <v>0</v>
      </c>
      <c r="R167" s="238" t="s">
        <v>131</v>
      </c>
      <c r="S167" s="238" t="s">
        <v>132</v>
      </c>
      <c r="T167" s="239" t="s">
        <v>132</v>
      </c>
      <c r="U167" s="222">
        <v>0.24</v>
      </c>
      <c r="V167" s="222">
        <f>ROUND(E167*U167,2)</f>
        <v>1.06</v>
      </c>
      <c r="W167" s="222"/>
      <c r="X167" s="222" t="s">
        <v>133</v>
      </c>
      <c r="Y167" s="211"/>
      <c r="Z167" s="211"/>
      <c r="AA167" s="211"/>
      <c r="AB167" s="211"/>
      <c r="AC167" s="211"/>
      <c r="AD167" s="211"/>
      <c r="AE167" s="211"/>
      <c r="AF167" s="211"/>
      <c r="AG167" s="211" t="s">
        <v>134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18"/>
      <c r="B168" s="219"/>
      <c r="C168" s="251" t="s">
        <v>135</v>
      </c>
      <c r="D168" s="224"/>
      <c r="E168" s="225"/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136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8"/>
      <c r="B169" s="219"/>
      <c r="C169" s="251" t="s">
        <v>245</v>
      </c>
      <c r="D169" s="224"/>
      <c r="E169" s="225">
        <v>4.41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136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8"/>
      <c r="B170" s="219"/>
      <c r="C170" s="252"/>
      <c r="D170" s="241"/>
      <c r="E170" s="241"/>
      <c r="F170" s="241"/>
      <c r="G170" s="241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140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33">
        <v>25</v>
      </c>
      <c r="B171" s="234" t="s">
        <v>248</v>
      </c>
      <c r="C171" s="250" t="s">
        <v>249</v>
      </c>
      <c r="D171" s="235" t="s">
        <v>153</v>
      </c>
      <c r="E171" s="236">
        <v>5.2920000000000002E-2</v>
      </c>
      <c r="F171" s="237"/>
      <c r="G171" s="238">
        <f>ROUND(E171*F171,2)</f>
        <v>0</v>
      </c>
      <c r="H171" s="237"/>
      <c r="I171" s="238">
        <f>ROUND(E171*H171,2)</f>
        <v>0</v>
      </c>
      <c r="J171" s="237"/>
      <c r="K171" s="238">
        <f>ROUND(E171*J171,2)</f>
        <v>0</v>
      </c>
      <c r="L171" s="238">
        <v>15</v>
      </c>
      <c r="M171" s="238">
        <f>G171*(1+L171/100)</f>
        <v>0</v>
      </c>
      <c r="N171" s="236">
        <v>1.0166500000000001</v>
      </c>
      <c r="O171" s="236">
        <f>ROUND(E171*N171,2)</f>
        <v>0.05</v>
      </c>
      <c r="P171" s="236">
        <v>0</v>
      </c>
      <c r="Q171" s="236">
        <f>ROUND(E171*P171,2)</f>
        <v>0</v>
      </c>
      <c r="R171" s="238" t="s">
        <v>131</v>
      </c>
      <c r="S171" s="238" t="s">
        <v>132</v>
      </c>
      <c r="T171" s="239" t="s">
        <v>132</v>
      </c>
      <c r="U171" s="222">
        <v>27.672999999999998</v>
      </c>
      <c r="V171" s="222">
        <f>ROUND(E171*U171,2)</f>
        <v>1.46</v>
      </c>
      <c r="W171" s="222"/>
      <c r="X171" s="222" t="s">
        <v>133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134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18"/>
      <c r="B172" s="219"/>
      <c r="C172" s="253" t="s">
        <v>250</v>
      </c>
      <c r="D172" s="242"/>
      <c r="E172" s="242"/>
      <c r="F172" s="242"/>
      <c r="G172" s="24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156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8"/>
      <c r="B173" s="219"/>
      <c r="C173" s="251" t="s">
        <v>251</v>
      </c>
      <c r="D173" s="224"/>
      <c r="E173" s="225"/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136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18"/>
      <c r="B174" s="219"/>
      <c r="C174" s="251" t="s">
        <v>135</v>
      </c>
      <c r="D174" s="224"/>
      <c r="E174" s="225"/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136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18"/>
      <c r="B175" s="219"/>
      <c r="C175" s="251" t="s">
        <v>252</v>
      </c>
      <c r="D175" s="224"/>
      <c r="E175" s="225">
        <v>5.2920000000000002E-2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136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18"/>
      <c r="B176" s="219"/>
      <c r="C176" s="252"/>
      <c r="D176" s="241"/>
      <c r="E176" s="241"/>
      <c r="F176" s="241"/>
      <c r="G176" s="241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140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x14ac:dyDescent="0.2">
      <c r="A177" s="227" t="s">
        <v>126</v>
      </c>
      <c r="B177" s="228" t="s">
        <v>65</v>
      </c>
      <c r="C177" s="249" t="s">
        <v>66</v>
      </c>
      <c r="D177" s="229"/>
      <c r="E177" s="230"/>
      <c r="F177" s="231"/>
      <c r="G177" s="231">
        <f>SUMIF(AG178:AG230,"&lt;&gt;NOR",G178:G230)</f>
        <v>0</v>
      </c>
      <c r="H177" s="231"/>
      <c r="I177" s="231">
        <f>SUM(I178:I230)</f>
        <v>0</v>
      </c>
      <c r="J177" s="231"/>
      <c r="K177" s="231">
        <f>SUM(K178:K230)</f>
        <v>0</v>
      </c>
      <c r="L177" s="231"/>
      <c r="M177" s="231">
        <f>SUM(M178:M230)</f>
        <v>0</v>
      </c>
      <c r="N177" s="230"/>
      <c r="O177" s="230">
        <f>SUM(O178:O230)</f>
        <v>4.0699999999999994</v>
      </c>
      <c r="P177" s="230"/>
      <c r="Q177" s="230">
        <f>SUM(Q178:Q230)</f>
        <v>0</v>
      </c>
      <c r="R177" s="231"/>
      <c r="S177" s="231"/>
      <c r="T177" s="232"/>
      <c r="U177" s="226"/>
      <c r="V177" s="226">
        <f>SUM(V178:V230)</f>
        <v>107.04</v>
      </c>
      <c r="W177" s="226"/>
      <c r="X177" s="226"/>
      <c r="AG177" t="s">
        <v>127</v>
      </c>
    </row>
    <row r="178" spans="1:60" outlineLevel="1" x14ac:dyDescent="0.2">
      <c r="A178" s="233">
        <v>26</v>
      </c>
      <c r="B178" s="234" t="s">
        <v>253</v>
      </c>
      <c r="C178" s="250" t="s">
        <v>254</v>
      </c>
      <c r="D178" s="235" t="s">
        <v>255</v>
      </c>
      <c r="E178" s="236">
        <v>23</v>
      </c>
      <c r="F178" s="237"/>
      <c r="G178" s="238">
        <f>ROUND(E178*F178,2)</f>
        <v>0</v>
      </c>
      <c r="H178" s="237"/>
      <c r="I178" s="238">
        <f>ROUND(E178*H178,2)</f>
        <v>0</v>
      </c>
      <c r="J178" s="237"/>
      <c r="K178" s="238">
        <f>ROUND(E178*J178,2)</f>
        <v>0</v>
      </c>
      <c r="L178" s="238">
        <v>15</v>
      </c>
      <c r="M178" s="238">
        <f>G178*(1+L178/100)</f>
        <v>0</v>
      </c>
      <c r="N178" s="236">
        <v>2.3800000000000002E-3</v>
      </c>
      <c r="O178" s="236">
        <f>ROUND(E178*N178,2)</f>
        <v>0.05</v>
      </c>
      <c r="P178" s="236">
        <v>0</v>
      </c>
      <c r="Q178" s="236">
        <f>ROUND(E178*P178,2)</f>
        <v>0</v>
      </c>
      <c r="R178" s="238" t="s">
        <v>161</v>
      </c>
      <c r="S178" s="238" t="s">
        <v>132</v>
      </c>
      <c r="T178" s="239" t="s">
        <v>154</v>
      </c>
      <c r="U178" s="222">
        <v>0.18232999999999999</v>
      </c>
      <c r="V178" s="222">
        <f>ROUND(E178*U178,2)</f>
        <v>4.1900000000000004</v>
      </c>
      <c r="W178" s="222"/>
      <c r="X178" s="222" t="s">
        <v>133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134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8"/>
      <c r="B179" s="219"/>
      <c r="C179" s="251" t="s">
        <v>149</v>
      </c>
      <c r="D179" s="224"/>
      <c r="E179" s="225"/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136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8"/>
      <c r="B180" s="219"/>
      <c r="C180" s="251" t="s">
        <v>256</v>
      </c>
      <c r="D180" s="224"/>
      <c r="E180" s="225">
        <v>23</v>
      </c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136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8"/>
      <c r="B181" s="219"/>
      <c r="C181" s="252"/>
      <c r="D181" s="241"/>
      <c r="E181" s="241"/>
      <c r="F181" s="241"/>
      <c r="G181" s="241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140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ht="22.5" outlineLevel="1" x14ac:dyDescent="0.2">
      <c r="A182" s="233">
        <v>27</v>
      </c>
      <c r="B182" s="234" t="s">
        <v>257</v>
      </c>
      <c r="C182" s="250" t="s">
        <v>258</v>
      </c>
      <c r="D182" s="235" t="s">
        <v>130</v>
      </c>
      <c r="E182" s="236">
        <v>72.495940000000004</v>
      </c>
      <c r="F182" s="237"/>
      <c r="G182" s="238">
        <f>ROUND(E182*F182,2)</f>
        <v>0</v>
      </c>
      <c r="H182" s="237"/>
      <c r="I182" s="238">
        <f>ROUND(E182*H182,2)</f>
        <v>0</v>
      </c>
      <c r="J182" s="237"/>
      <c r="K182" s="238">
        <f>ROUND(E182*J182,2)</f>
        <v>0</v>
      </c>
      <c r="L182" s="238">
        <v>15</v>
      </c>
      <c r="M182" s="238">
        <f>G182*(1+L182/100)</f>
        <v>0</v>
      </c>
      <c r="N182" s="236">
        <v>4.7660000000000001E-2</v>
      </c>
      <c r="O182" s="236">
        <f>ROUND(E182*N182,2)</f>
        <v>3.46</v>
      </c>
      <c r="P182" s="236">
        <v>0</v>
      </c>
      <c r="Q182" s="236">
        <f>ROUND(E182*P182,2)</f>
        <v>0</v>
      </c>
      <c r="R182" s="238" t="s">
        <v>131</v>
      </c>
      <c r="S182" s="238" t="s">
        <v>132</v>
      </c>
      <c r="T182" s="239" t="s">
        <v>132</v>
      </c>
      <c r="U182" s="222">
        <v>0.84</v>
      </c>
      <c r="V182" s="222">
        <f>ROUND(E182*U182,2)</f>
        <v>60.9</v>
      </c>
      <c r="W182" s="222"/>
      <c r="X182" s="222" t="s">
        <v>133</v>
      </c>
      <c r="Y182" s="211"/>
      <c r="Z182" s="211"/>
      <c r="AA182" s="211"/>
      <c r="AB182" s="211"/>
      <c r="AC182" s="211"/>
      <c r="AD182" s="211"/>
      <c r="AE182" s="211"/>
      <c r="AF182" s="211"/>
      <c r="AG182" s="211" t="s">
        <v>134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8"/>
      <c r="B183" s="219"/>
      <c r="C183" s="251" t="s">
        <v>149</v>
      </c>
      <c r="D183" s="224"/>
      <c r="E183" s="225"/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136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8"/>
      <c r="B184" s="219"/>
      <c r="C184" s="251" t="s">
        <v>259</v>
      </c>
      <c r="D184" s="224"/>
      <c r="E184" s="225">
        <v>13.3672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136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18"/>
      <c r="B185" s="219"/>
      <c r="C185" s="251" t="s">
        <v>260</v>
      </c>
      <c r="D185" s="224"/>
      <c r="E185" s="225">
        <v>64.196550000000002</v>
      </c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136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8"/>
      <c r="B186" s="219"/>
      <c r="C186" s="251" t="s">
        <v>261</v>
      </c>
      <c r="D186" s="224"/>
      <c r="E186" s="225">
        <v>-8.52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136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18"/>
      <c r="B187" s="219"/>
      <c r="C187" s="251" t="s">
        <v>262</v>
      </c>
      <c r="D187" s="224"/>
      <c r="E187" s="225"/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136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18"/>
      <c r="B188" s="219"/>
      <c r="C188" s="251" t="s">
        <v>263</v>
      </c>
      <c r="D188" s="224"/>
      <c r="E188" s="225">
        <v>3.4521899999999999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136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18"/>
      <c r="B189" s="219"/>
      <c r="C189" s="252"/>
      <c r="D189" s="241"/>
      <c r="E189" s="241"/>
      <c r="F189" s="241"/>
      <c r="G189" s="241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140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ht="22.5" outlineLevel="1" x14ac:dyDescent="0.2">
      <c r="A190" s="233">
        <v>28</v>
      </c>
      <c r="B190" s="234" t="s">
        <v>264</v>
      </c>
      <c r="C190" s="250" t="s">
        <v>265</v>
      </c>
      <c r="D190" s="235" t="s">
        <v>130</v>
      </c>
      <c r="E190" s="236">
        <v>32.933199999999999</v>
      </c>
      <c r="F190" s="237"/>
      <c r="G190" s="238">
        <f>ROUND(E190*F190,2)</f>
        <v>0</v>
      </c>
      <c r="H190" s="237"/>
      <c r="I190" s="238">
        <f>ROUND(E190*H190,2)</f>
        <v>0</v>
      </c>
      <c r="J190" s="237"/>
      <c r="K190" s="238">
        <f>ROUND(E190*J190,2)</f>
        <v>0</v>
      </c>
      <c r="L190" s="238">
        <v>15</v>
      </c>
      <c r="M190" s="238">
        <f>G190*(1+L190/100)</f>
        <v>0</v>
      </c>
      <c r="N190" s="236">
        <v>6.5799999999999999E-3</v>
      </c>
      <c r="O190" s="236">
        <f>ROUND(E190*N190,2)</f>
        <v>0.22</v>
      </c>
      <c r="P190" s="236">
        <v>0</v>
      </c>
      <c r="Q190" s="236">
        <f>ROUND(E190*P190,2)</f>
        <v>0</v>
      </c>
      <c r="R190" s="238" t="s">
        <v>131</v>
      </c>
      <c r="S190" s="238" t="s">
        <v>132</v>
      </c>
      <c r="T190" s="239" t="s">
        <v>132</v>
      </c>
      <c r="U190" s="222">
        <v>0.32</v>
      </c>
      <c r="V190" s="222">
        <f>ROUND(E190*U190,2)</f>
        <v>10.54</v>
      </c>
      <c r="W190" s="222"/>
      <c r="X190" s="222" t="s">
        <v>133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134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ht="22.5" outlineLevel="1" x14ac:dyDescent="0.2">
      <c r="A191" s="218"/>
      <c r="B191" s="219"/>
      <c r="C191" s="253" t="s">
        <v>266</v>
      </c>
      <c r="D191" s="242"/>
      <c r="E191" s="242"/>
      <c r="F191" s="242"/>
      <c r="G191" s="24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156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43" t="str">
        <f>C191</f>
        <v>na rovném povrchu vnitřních stěn, pilířů, svislých panelových konstrukcí, s nejnutnějším obroušením podkladu (pemzou apod.) a oprášením,</v>
      </c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18"/>
      <c r="B192" s="219"/>
      <c r="C192" s="251" t="s">
        <v>267</v>
      </c>
      <c r="D192" s="224"/>
      <c r="E192" s="225"/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136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8"/>
      <c r="B193" s="219"/>
      <c r="C193" s="251" t="s">
        <v>189</v>
      </c>
      <c r="D193" s="224"/>
      <c r="E193" s="225"/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136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8"/>
      <c r="B194" s="219"/>
      <c r="C194" s="251" t="s">
        <v>268</v>
      </c>
      <c r="D194" s="224"/>
      <c r="E194" s="225">
        <v>42.473199999999999</v>
      </c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136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18"/>
      <c r="B195" s="219"/>
      <c r="C195" s="251" t="s">
        <v>269</v>
      </c>
      <c r="D195" s="224"/>
      <c r="E195" s="225">
        <v>-9.5399999999999991</v>
      </c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136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8"/>
      <c r="B196" s="219"/>
      <c r="C196" s="252"/>
      <c r="D196" s="241"/>
      <c r="E196" s="241"/>
      <c r="F196" s="241"/>
      <c r="G196" s="241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140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ht="22.5" outlineLevel="1" x14ac:dyDescent="0.2">
      <c r="A197" s="233">
        <v>29</v>
      </c>
      <c r="B197" s="234" t="s">
        <v>270</v>
      </c>
      <c r="C197" s="250" t="s">
        <v>271</v>
      </c>
      <c r="D197" s="235" t="s">
        <v>130</v>
      </c>
      <c r="E197" s="236">
        <v>40.182789999999997</v>
      </c>
      <c r="F197" s="237"/>
      <c r="G197" s="238">
        <f>ROUND(E197*F197,2)</f>
        <v>0</v>
      </c>
      <c r="H197" s="237"/>
      <c r="I197" s="238">
        <f>ROUND(E197*H197,2)</f>
        <v>0</v>
      </c>
      <c r="J197" s="237"/>
      <c r="K197" s="238">
        <f>ROUND(E197*J197,2)</f>
        <v>0</v>
      </c>
      <c r="L197" s="238">
        <v>15</v>
      </c>
      <c r="M197" s="238">
        <f>G197*(1+L197/100)</f>
        <v>0</v>
      </c>
      <c r="N197" s="236">
        <v>3.6700000000000001E-3</v>
      </c>
      <c r="O197" s="236">
        <f>ROUND(E197*N197,2)</f>
        <v>0.15</v>
      </c>
      <c r="P197" s="236">
        <v>0</v>
      </c>
      <c r="Q197" s="236">
        <f>ROUND(E197*P197,2)</f>
        <v>0</v>
      </c>
      <c r="R197" s="238" t="s">
        <v>131</v>
      </c>
      <c r="S197" s="238" t="s">
        <v>132</v>
      </c>
      <c r="T197" s="239" t="s">
        <v>132</v>
      </c>
      <c r="U197" s="222">
        <v>0.36</v>
      </c>
      <c r="V197" s="222">
        <f>ROUND(E197*U197,2)</f>
        <v>14.47</v>
      </c>
      <c r="W197" s="222"/>
      <c r="X197" s="222" t="s">
        <v>133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233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18"/>
      <c r="B198" s="219"/>
      <c r="C198" s="251" t="s">
        <v>272</v>
      </c>
      <c r="D198" s="224"/>
      <c r="E198" s="225"/>
      <c r="F198" s="222"/>
      <c r="G198" s="22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136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18"/>
      <c r="B199" s="219"/>
      <c r="C199" s="251" t="s">
        <v>149</v>
      </c>
      <c r="D199" s="224"/>
      <c r="E199" s="225"/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136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8"/>
      <c r="B200" s="219"/>
      <c r="C200" s="251" t="s">
        <v>273</v>
      </c>
      <c r="D200" s="224"/>
      <c r="E200" s="225">
        <v>1.3367199999999999</v>
      </c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136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8"/>
      <c r="B201" s="219"/>
      <c r="C201" s="251" t="s">
        <v>274</v>
      </c>
      <c r="D201" s="224"/>
      <c r="E201" s="225">
        <v>6.4196600000000004</v>
      </c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136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8"/>
      <c r="B202" s="219"/>
      <c r="C202" s="251" t="s">
        <v>275</v>
      </c>
      <c r="D202" s="224"/>
      <c r="E202" s="225">
        <v>-0.85199999999999998</v>
      </c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136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8"/>
      <c r="B203" s="219"/>
      <c r="C203" s="251" t="s">
        <v>262</v>
      </c>
      <c r="D203" s="224"/>
      <c r="E203" s="225"/>
      <c r="F203" s="222"/>
      <c r="G203" s="222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136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18"/>
      <c r="B204" s="219"/>
      <c r="C204" s="251" t="s">
        <v>276</v>
      </c>
      <c r="D204" s="224"/>
      <c r="E204" s="225">
        <v>0.34522000000000003</v>
      </c>
      <c r="F204" s="222"/>
      <c r="G204" s="222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136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8"/>
      <c r="B205" s="219"/>
      <c r="C205" s="251" t="s">
        <v>267</v>
      </c>
      <c r="D205" s="224"/>
      <c r="E205" s="225"/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136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18"/>
      <c r="B206" s="219"/>
      <c r="C206" s="251" t="s">
        <v>189</v>
      </c>
      <c r="D206" s="224"/>
      <c r="E206" s="225"/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136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18"/>
      <c r="B207" s="219"/>
      <c r="C207" s="251" t="s">
        <v>268</v>
      </c>
      <c r="D207" s="224"/>
      <c r="E207" s="225">
        <v>42.473199999999999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136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8"/>
      <c r="B208" s="219"/>
      <c r="C208" s="251" t="s">
        <v>269</v>
      </c>
      <c r="D208" s="224"/>
      <c r="E208" s="225">
        <v>-9.5399999999999991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136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18"/>
      <c r="B209" s="219"/>
      <c r="C209" s="252"/>
      <c r="D209" s="241"/>
      <c r="E209" s="241"/>
      <c r="F209" s="241"/>
      <c r="G209" s="241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140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ht="22.5" outlineLevel="1" x14ac:dyDescent="0.2">
      <c r="A210" s="233">
        <v>30</v>
      </c>
      <c r="B210" s="234" t="s">
        <v>277</v>
      </c>
      <c r="C210" s="250" t="s">
        <v>278</v>
      </c>
      <c r="D210" s="235" t="s">
        <v>279</v>
      </c>
      <c r="E210" s="236">
        <v>11.919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15</v>
      </c>
      <c r="M210" s="238">
        <f>G210*(1+L210/100)</f>
        <v>0</v>
      </c>
      <c r="N210" s="236">
        <v>1.187E-2</v>
      </c>
      <c r="O210" s="236">
        <f>ROUND(E210*N210,2)</f>
        <v>0.14000000000000001</v>
      </c>
      <c r="P210" s="236">
        <v>0</v>
      </c>
      <c r="Q210" s="236">
        <f>ROUND(E210*P210,2)</f>
        <v>0</v>
      </c>
      <c r="R210" s="238"/>
      <c r="S210" s="238" t="s">
        <v>176</v>
      </c>
      <c r="T210" s="239" t="s">
        <v>177</v>
      </c>
      <c r="U210" s="222">
        <v>0.36</v>
      </c>
      <c r="V210" s="222">
        <f>ROUND(E210*U210,2)</f>
        <v>4.29</v>
      </c>
      <c r="W210" s="222"/>
      <c r="X210" s="222" t="s">
        <v>133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233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8"/>
      <c r="B211" s="219"/>
      <c r="C211" s="251" t="s">
        <v>280</v>
      </c>
      <c r="D211" s="224"/>
      <c r="E211" s="225"/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136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18"/>
      <c r="B212" s="219"/>
      <c r="C212" s="251" t="s">
        <v>281</v>
      </c>
      <c r="D212" s="224"/>
      <c r="E212" s="225"/>
      <c r="F212" s="222"/>
      <c r="G212" s="222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136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18"/>
      <c r="B213" s="219"/>
      <c r="C213" s="251" t="s">
        <v>282</v>
      </c>
      <c r="D213" s="224"/>
      <c r="E213" s="225">
        <v>8.4</v>
      </c>
      <c r="F213" s="222"/>
      <c r="G213" s="222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136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18"/>
      <c r="B214" s="219"/>
      <c r="C214" s="251" t="s">
        <v>163</v>
      </c>
      <c r="D214" s="224"/>
      <c r="E214" s="225"/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136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18"/>
      <c r="B215" s="219"/>
      <c r="C215" s="251" t="s">
        <v>149</v>
      </c>
      <c r="D215" s="224"/>
      <c r="E215" s="225"/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136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18"/>
      <c r="B216" s="219"/>
      <c r="C216" s="251" t="s">
        <v>164</v>
      </c>
      <c r="D216" s="224"/>
      <c r="E216" s="225"/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136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18"/>
      <c r="B217" s="219"/>
      <c r="C217" s="251" t="s">
        <v>283</v>
      </c>
      <c r="D217" s="224"/>
      <c r="E217" s="225">
        <v>3.5190000000000001</v>
      </c>
      <c r="F217" s="222"/>
      <c r="G217" s="22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136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18"/>
      <c r="B218" s="219"/>
      <c r="C218" s="252"/>
      <c r="D218" s="241"/>
      <c r="E218" s="241"/>
      <c r="F218" s="241"/>
      <c r="G218" s="241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140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33">
        <v>31</v>
      </c>
      <c r="B219" s="234" t="s">
        <v>284</v>
      </c>
      <c r="C219" s="250" t="s">
        <v>285</v>
      </c>
      <c r="D219" s="235" t="s">
        <v>130</v>
      </c>
      <c r="E219" s="236">
        <v>105.42914</v>
      </c>
      <c r="F219" s="237"/>
      <c r="G219" s="238">
        <f>ROUND(E219*F219,2)</f>
        <v>0</v>
      </c>
      <c r="H219" s="237"/>
      <c r="I219" s="238">
        <f>ROUND(E219*H219,2)</f>
        <v>0</v>
      </c>
      <c r="J219" s="237"/>
      <c r="K219" s="238">
        <f>ROUND(E219*J219,2)</f>
        <v>0</v>
      </c>
      <c r="L219" s="238">
        <v>15</v>
      </c>
      <c r="M219" s="238">
        <f>G219*(1+L219/100)</f>
        <v>0</v>
      </c>
      <c r="N219" s="236">
        <v>4.6000000000000001E-4</v>
      </c>
      <c r="O219" s="236">
        <f>ROUND(E219*N219,2)</f>
        <v>0.05</v>
      </c>
      <c r="P219" s="236">
        <v>0</v>
      </c>
      <c r="Q219" s="236">
        <f>ROUND(E219*P219,2)</f>
        <v>0</v>
      </c>
      <c r="R219" s="238"/>
      <c r="S219" s="238" t="s">
        <v>176</v>
      </c>
      <c r="T219" s="239" t="s">
        <v>177</v>
      </c>
      <c r="U219" s="222">
        <v>0.12</v>
      </c>
      <c r="V219" s="222">
        <f>ROUND(E219*U219,2)</f>
        <v>12.65</v>
      </c>
      <c r="W219" s="222"/>
      <c r="X219" s="222" t="s">
        <v>133</v>
      </c>
      <c r="Y219" s="211"/>
      <c r="Z219" s="211"/>
      <c r="AA219" s="211"/>
      <c r="AB219" s="211"/>
      <c r="AC219" s="211"/>
      <c r="AD219" s="211"/>
      <c r="AE219" s="211"/>
      <c r="AF219" s="211"/>
      <c r="AG219" s="211" t="s">
        <v>233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18"/>
      <c r="B220" s="219"/>
      <c r="C220" s="251" t="s">
        <v>149</v>
      </c>
      <c r="D220" s="224"/>
      <c r="E220" s="225"/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136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18"/>
      <c r="B221" s="219"/>
      <c r="C221" s="251" t="s">
        <v>259</v>
      </c>
      <c r="D221" s="224"/>
      <c r="E221" s="225">
        <v>13.3672</v>
      </c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136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18"/>
      <c r="B222" s="219"/>
      <c r="C222" s="251" t="s">
        <v>260</v>
      </c>
      <c r="D222" s="224"/>
      <c r="E222" s="225">
        <v>64.196550000000002</v>
      </c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136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18"/>
      <c r="B223" s="219"/>
      <c r="C223" s="251" t="s">
        <v>261</v>
      </c>
      <c r="D223" s="224"/>
      <c r="E223" s="225">
        <v>-8.52</v>
      </c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136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18"/>
      <c r="B224" s="219"/>
      <c r="C224" s="251" t="s">
        <v>262</v>
      </c>
      <c r="D224" s="224"/>
      <c r="E224" s="225"/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136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18"/>
      <c r="B225" s="219"/>
      <c r="C225" s="251" t="s">
        <v>263</v>
      </c>
      <c r="D225" s="224"/>
      <c r="E225" s="225">
        <v>3.4521899999999999</v>
      </c>
      <c r="F225" s="222"/>
      <c r="G225" s="222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136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18"/>
      <c r="B226" s="219"/>
      <c r="C226" s="251" t="s">
        <v>267</v>
      </c>
      <c r="D226" s="224"/>
      <c r="E226" s="225"/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136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18"/>
      <c r="B227" s="219"/>
      <c r="C227" s="251" t="s">
        <v>189</v>
      </c>
      <c r="D227" s="224"/>
      <c r="E227" s="225"/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136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18"/>
      <c r="B228" s="219"/>
      <c r="C228" s="251" t="s">
        <v>268</v>
      </c>
      <c r="D228" s="224"/>
      <c r="E228" s="225">
        <v>42.473199999999999</v>
      </c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136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18"/>
      <c r="B229" s="219"/>
      <c r="C229" s="251" t="s">
        <v>269</v>
      </c>
      <c r="D229" s="224"/>
      <c r="E229" s="225">
        <v>-9.5399999999999991</v>
      </c>
      <c r="F229" s="222"/>
      <c r="G229" s="222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136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18"/>
      <c r="B230" s="219"/>
      <c r="C230" s="252"/>
      <c r="D230" s="241"/>
      <c r="E230" s="241"/>
      <c r="F230" s="241"/>
      <c r="G230" s="241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140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x14ac:dyDescent="0.2">
      <c r="A231" s="227" t="s">
        <v>126</v>
      </c>
      <c r="B231" s="228" t="s">
        <v>67</v>
      </c>
      <c r="C231" s="249" t="s">
        <v>68</v>
      </c>
      <c r="D231" s="229"/>
      <c r="E231" s="230"/>
      <c r="F231" s="231"/>
      <c r="G231" s="231">
        <f>SUMIF(AG232:AG258,"&lt;&gt;NOR",G232:G258)</f>
        <v>0</v>
      </c>
      <c r="H231" s="231"/>
      <c r="I231" s="231">
        <f>SUM(I232:I258)</f>
        <v>0</v>
      </c>
      <c r="J231" s="231"/>
      <c r="K231" s="231">
        <f>SUM(K232:K258)</f>
        <v>0</v>
      </c>
      <c r="L231" s="231"/>
      <c r="M231" s="231">
        <f>SUM(M232:M258)</f>
        <v>0</v>
      </c>
      <c r="N231" s="230"/>
      <c r="O231" s="230">
        <f>SUM(O232:O258)</f>
        <v>0.94</v>
      </c>
      <c r="P231" s="230"/>
      <c r="Q231" s="230">
        <f>SUM(Q232:Q258)</f>
        <v>0</v>
      </c>
      <c r="R231" s="231"/>
      <c r="S231" s="231"/>
      <c r="T231" s="232"/>
      <c r="U231" s="226"/>
      <c r="V231" s="226">
        <f>SUM(V232:V258)</f>
        <v>26.82</v>
      </c>
      <c r="W231" s="226"/>
      <c r="X231" s="226"/>
      <c r="AG231" t="s">
        <v>127</v>
      </c>
    </row>
    <row r="232" spans="1:60" outlineLevel="1" x14ac:dyDescent="0.2">
      <c r="A232" s="233">
        <v>32</v>
      </c>
      <c r="B232" s="234" t="s">
        <v>286</v>
      </c>
      <c r="C232" s="250" t="s">
        <v>287</v>
      </c>
      <c r="D232" s="235" t="s">
        <v>130</v>
      </c>
      <c r="E232" s="236">
        <v>11.5</v>
      </c>
      <c r="F232" s="237"/>
      <c r="G232" s="238">
        <f>ROUND(E232*F232,2)</f>
        <v>0</v>
      </c>
      <c r="H232" s="237"/>
      <c r="I232" s="238">
        <f>ROUND(E232*H232,2)</f>
        <v>0</v>
      </c>
      <c r="J232" s="237"/>
      <c r="K232" s="238">
        <f>ROUND(E232*J232,2)</f>
        <v>0</v>
      </c>
      <c r="L232" s="238">
        <v>15</v>
      </c>
      <c r="M232" s="238">
        <f>G232*(1+L232/100)</f>
        <v>0</v>
      </c>
      <c r="N232" s="236">
        <v>4.0000000000000003E-5</v>
      </c>
      <c r="O232" s="236">
        <f>ROUND(E232*N232,2)</f>
        <v>0</v>
      </c>
      <c r="P232" s="236">
        <v>0</v>
      </c>
      <c r="Q232" s="236">
        <f>ROUND(E232*P232,2)</f>
        <v>0</v>
      </c>
      <c r="R232" s="238" t="s">
        <v>131</v>
      </c>
      <c r="S232" s="238" t="s">
        <v>132</v>
      </c>
      <c r="T232" s="239" t="s">
        <v>132</v>
      </c>
      <c r="U232" s="222">
        <v>7.8E-2</v>
      </c>
      <c r="V232" s="222">
        <f>ROUND(E232*U232,2)</f>
        <v>0.9</v>
      </c>
      <c r="W232" s="222"/>
      <c r="X232" s="222" t="s">
        <v>133</v>
      </c>
      <c r="Y232" s="211"/>
      <c r="Z232" s="211"/>
      <c r="AA232" s="211"/>
      <c r="AB232" s="211"/>
      <c r="AC232" s="211"/>
      <c r="AD232" s="211"/>
      <c r="AE232" s="211"/>
      <c r="AF232" s="211"/>
      <c r="AG232" s="211" t="s">
        <v>134</v>
      </c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ht="22.5" outlineLevel="1" x14ac:dyDescent="0.2">
      <c r="A233" s="218"/>
      <c r="B233" s="219"/>
      <c r="C233" s="253" t="s">
        <v>288</v>
      </c>
      <c r="D233" s="242"/>
      <c r="E233" s="242"/>
      <c r="F233" s="242"/>
      <c r="G233" s="24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156</v>
      </c>
      <c r="AH233" s="211"/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43" t="str">
        <f>C233</f>
        <v>s rámy a zárubněmi, zábradlí, předmětů oplechování apod., které se zřizují ještě před úpravami povrchu, před jejich znečištěním při úpravách povrchu nástřikem plastických (lepivých) maltovin</v>
      </c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18"/>
      <c r="B234" s="219"/>
      <c r="C234" s="251" t="s">
        <v>289</v>
      </c>
      <c r="D234" s="224"/>
      <c r="E234" s="225"/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136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18"/>
      <c r="B235" s="219"/>
      <c r="C235" s="251" t="s">
        <v>290</v>
      </c>
      <c r="D235" s="224"/>
      <c r="E235" s="225">
        <v>11.5</v>
      </c>
      <c r="F235" s="222"/>
      <c r="G235" s="222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136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18"/>
      <c r="B236" s="219"/>
      <c r="C236" s="252"/>
      <c r="D236" s="241"/>
      <c r="E236" s="241"/>
      <c r="F236" s="241"/>
      <c r="G236" s="241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140</v>
      </c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ht="22.5" outlineLevel="1" x14ac:dyDescent="0.2">
      <c r="A237" s="233">
        <v>33</v>
      </c>
      <c r="B237" s="234" t="s">
        <v>291</v>
      </c>
      <c r="C237" s="250" t="s">
        <v>292</v>
      </c>
      <c r="D237" s="235" t="s">
        <v>130</v>
      </c>
      <c r="E237" s="236">
        <v>16.527200000000001</v>
      </c>
      <c r="F237" s="237"/>
      <c r="G237" s="238">
        <f>ROUND(E237*F237,2)</f>
        <v>0</v>
      </c>
      <c r="H237" s="237"/>
      <c r="I237" s="238">
        <f>ROUND(E237*H237,2)</f>
        <v>0</v>
      </c>
      <c r="J237" s="237"/>
      <c r="K237" s="238">
        <f>ROUND(E237*J237,2)</f>
        <v>0</v>
      </c>
      <c r="L237" s="238">
        <v>15</v>
      </c>
      <c r="M237" s="238">
        <f>G237*(1+L237/100)</f>
        <v>0</v>
      </c>
      <c r="N237" s="236">
        <v>5.2580000000000002E-2</v>
      </c>
      <c r="O237" s="236">
        <f>ROUND(E237*N237,2)</f>
        <v>0.87</v>
      </c>
      <c r="P237" s="236">
        <v>0</v>
      </c>
      <c r="Q237" s="236">
        <f>ROUND(E237*P237,2)</f>
        <v>0</v>
      </c>
      <c r="R237" s="238" t="s">
        <v>131</v>
      </c>
      <c r="S237" s="238" t="s">
        <v>132</v>
      </c>
      <c r="T237" s="239" t="s">
        <v>132</v>
      </c>
      <c r="U237" s="222">
        <v>0.91700000000000004</v>
      </c>
      <c r="V237" s="222">
        <f>ROUND(E237*U237,2)</f>
        <v>15.16</v>
      </c>
      <c r="W237" s="222"/>
      <c r="X237" s="222" t="s">
        <v>133</v>
      </c>
      <c r="Y237" s="211"/>
      <c r="Z237" s="211"/>
      <c r="AA237" s="211"/>
      <c r="AB237" s="211"/>
      <c r="AC237" s="211"/>
      <c r="AD237" s="211"/>
      <c r="AE237" s="211"/>
      <c r="AF237" s="211"/>
      <c r="AG237" s="211" t="s">
        <v>134</v>
      </c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18"/>
      <c r="B238" s="219"/>
      <c r="C238" s="251" t="s">
        <v>189</v>
      </c>
      <c r="D238" s="224"/>
      <c r="E238" s="225"/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136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18"/>
      <c r="B239" s="219"/>
      <c r="C239" s="251" t="s">
        <v>293</v>
      </c>
      <c r="D239" s="224"/>
      <c r="E239" s="225">
        <v>22.027200000000001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136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18"/>
      <c r="B240" s="219"/>
      <c r="C240" s="251" t="s">
        <v>144</v>
      </c>
      <c r="D240" s="224"/>
      <c r="E240" s="225">
        <v>-5.5</v>
      </c>
      <c r="F240" s="222"/>
      <c r="G240" s="22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136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18"/>
      <c r="B241" s="219"/>
      <c r="C241" s="252"/>
      <c r="D241" s="241"/>
      <c r="E241" s="241"/>
      <c r="F241" s="241"/>
      <c r="G241" s="241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140</v>
      </c>
      <c r="AH241" s="211"/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ht="22.5" outlineLevel="1" x14ac:dyDescent="0.2">
      <c r="A242" s="233">
        <v>34</v>
      </c>
      <c r="B242" s="234" t="s">
        <v>294</v>
      </c>
      <c r="C242" s="250" t="s">
        <v>295</v>
      </c>
      <c r="D242" s="235" t="s">
        <v>130</v>
      </c>
      <c r="E242" s="236">
        <v>16.527200000000001</v>
      </c>
      <c r="F242" s="237"/>
      <c r="G242" s="238">
        <f>ROUND(E242*F242,2)</f>
        <v>0</v>
      </c>
      <c r="H242" s="237"/>
      <c r="I242" s="238">
        <f>ROUND(E242*H242,2)</f>
        <v>0</v>
      </c>
      <c r="J242" s="237"/>
      <c r="K242" s="238">
        <f>ROUND(E242*J242,2)</f>
        <v>0</v>
      </c>
      <c r="L242" s="238">
        <v>15</v>
      </c>
      <c r="M242" s="238">
        <f>G242*(1+L242/100)</f>
        <v>0</v>
      </c>
      <c r="N242" s="236">
        <v>6.3000000000000003E-4</v>
      </c>
      <c r="O242" s="236">
        <f>ROUND(E242*N242,2)</f>
        <v>0.01</v>
      </c>
      <c r="P242" s="236">
        <v>0</v>
      </c>
      <c r="Q242" s="236">
        <f>ROUND(E242*P242,2)</f>
        <v>0</v>
      </c>
      <c r="R242" s="238" t="s">
        <v>131</v>
      </c>
      <c r="S242" s="238" t="s">
        <v>132</v>
      </c>
      <c r="T242" s="239" t="s">
        <v>132</v>
      </c>
      <c r="U242" s="222">
        <v>0.23</v>
      </c>
      <c r="V242" s="222">
        <f>ROUND(E242*U242,2)</f>
        <v>3.8</v>
      </c>
      <c r="W242" s="222"/>
      <c r="X242" s="222" t="s">
        <v>133</v>
      </c>
      <c r="Y242" s="211"/>
      <c r="Z242" s="211"/>
      <c r="AA242" s="211"/>
      <c r="AB242" s="211"/>
      <c r="AC242" s="211"/>
      <c r="AD242" s="211"/>
      <c r="AE242" s="211"/>
      <c r="AF242" s="211"/>
      <c r="AG242" s="211" t="s">
        <v>134</v>
      </c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18"/>
      <c r="B243" s="219"/>
      <c r="C243" s="253" t="s">
        <v>296</v>
      </c>
      <c r="D243" s="242"/>
      <c r="E243" s="242"/>
      <c r="F243" s="242"/>
      <c r="G243" s="24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11"/>
      <c r="Z243" s="211"/>
      <c r="AA243" s="211"/>
      <c r="AB243" s="211"/>
      <c r="AC243" s="211"/>
      <c r="AD243" s="211"/>
      <c r="AE243" s="211"/>
      <c r="AF243" s="211"/>
      <c r="AG243" s="211" t="s">
        <v>156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18"/>
      <c r="B244" s="219"/>
      <c r="C244" s="254" t="s">
        <v>296</v>
      </c>
      <c r="D244" s="244"/>
      <c r="E244" s="244"/>
      <c r="F244" s="244"/>
      <c r="G244" s="244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11"/>
      <c r="Z244" s="211"/>
      <c r="AA244" s="211"/>
      <c r="AB244" s="211"/>
      <c r="AC244" s="211"/>
      <c r="AD244" s="211"/>
      <c r="AE244" s="211"/>
      <c r="AF244" s="211"/>
      <c r="AG244" s="211" t="s">
        <v>297</v>
      </c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18"/>
      <c r="B245" s="219"/>
      <c r="C245" s="251" t="s">
        <v>189</v>
      </c>
      <c r="D245" s="224"/>
      <c r="E245" s="225"/>
      <c r="F245" s="222"/>
      <c r="G245" s="22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136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18"/>
      <c r="B246" s="219"/>
      <c r="C246" s="251" t="s">
        <v>293</v>
      </c>
      <c r="D246" s="224"/>
      <c r="E246" s="225">
        <v>22.027200000000001</v>
      </c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136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18"/>
      <c r="B247" s="219"/>
      <c r="C247" s="251" t="s">
        <v>144</v>
      </c>
      <c r="D247" s="224"/>
      <c r="E247" s="225">
        <v>-5.5</v>
      </c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136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">
      <c r="A248" s="218"/>
      <c r="B248" s="219"/>
      <c r="C248" s="252"/>
      <c r="D248" s="241"/>
      <c r="E248" s="241"/>
      <c r="F248" s="241"/>
      <c r="G248" s="241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140</v>
      </c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ht="22.5" outlineLevel="1" x14ac:dyDescent="0.2">
      <c r="A249" s="233">
        <v>35</v>
      </c>
      <c r="B249" s="234" t="s">
        <v>298</v>
      </c>
      <c r="C249" s="250" t="s">
        <v>299</v>
      </c>
      <c r="D249" s="235" t="s">
        <v>130</v>
      </c>
      <c r="E249" s="236">
        <v>16.527200000000001</v>
      </c>
      <c r="F249" s="237"/>
      <c r="G249" s="238">
        <f>ROUND(E249*F249,2)</f>
        <v>0</v>
      </c>
      <c r="H249" s="237"/>
      <c r="I249" s="238">
        <f>ROUND(E249*H249,2)</f>
        <v>0</v>
      </c>
      <c r="J249" s="237"/>
      <c r="K249" s="238">
        <f>ROUND(E249*J249,2)</f>
        <v>0</v>
      </c>
      <c r="L249" s="238">
        <v>15</v>
      </c>
      <c r="M249" s="238">
        <f>G249*(1+L249/100)</f>
        <v>0</v>
      </c>
      <c r="N249" s="236">
        <v>3.6700000000000001E-3</v>
      </c>
      <c r="O249" s="236">
        <f>ROUND(E249*N249,2)</f>
        <v>0.06</v>
      </c>
      <c r="P249" s="236">
        <v>0</v>
      </c>
      <c r="Q249" s="236">
        <f>ROUND(E249*P249,2)</f>
        <v>0</v>
      </c>
      <c r="R249" s="238" t="s">
        <v>131</v>
      </c>
      <c r="S249" s="238" t="s">
        <v>132</v>
      </c>
      <c r="T249" s="239" t="s">
        <v>132</v>
      </c>
      <c r="U249" s="222">
        <v>0.36199999999999999</v>
      </c>
      <c r="V249" s="222">
        <f>ROUND(E249*U249,2)</f>
        <v>5.98</v>
      </c>
      <c r="W249" s="222"/>
      <c r="X249" s="222" t="s">
        <v>133</v>
      </c>
      <c r="Y249" s="211"/>
      <c r="Z249" s="211"/>
      <c r="AA249" s="211"/>
      <c r="AB249" s="211"/>
      <c r="AC249" s="211"/>
      <c r="AD249" s="211"/>
      <c r="AE249" s="211"/>
      <c r="AF249" s="211"/>
      <c r="AG249" s="211" t="s">
        <v>134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18"/>
      <c r="B250" s="219"/>
      <c r="C250" s="251" t="s">
        <v>189</v>
      </c>
      <c r="D250" s="224"/>
      <c r="E250" s="225"/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136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18"/>
      <c r="B251" s="219"/>
      <c r="C251" s="251" t="s">
        <v>293</v>
      </c>
      <c r="D251" s="224"/>
      <c r="E251" s="225">
        <v>22.027200000000001</v>
      </c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136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18"/>
      <c r="B252" s="219"/>
      <c r="C252" s="251" t="s">
        <v>144</v>
      </c>
      <c r="D252" s="224"/>
      <c r="E252" s="225">
        <v>-5.5</v>
      </c>
      <c r="F252" s="222"/>
      <c r="G252" s="222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136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18"/>
      <c r="B253" s="219"/>
      <c r="C253" s="252"/>
      <c r="D253" s="241"/>
      <c r="E253" s="241"/>
      <c r="F253" s="241"/>
      <c r="G253" s="241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11"/>
      <c r="Z253" s="211"/>
      <c r="AA253" s="211"/>
      <c r="AB253" s="211"/>
      <c r="AC253" s="211"/>
      <c r="AD253" s="211"/>
      <c r="AE253" s="211"/>
      <c r="AF253" s="211"/>
      <c r="AG253" s="211" t="s">
        <v>140</v>
      </c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33">
        <v>36</v>
      </c>
      <c r="B254" s="234" t="s">
        <v>300</v>
      </c>
      <c r="C254" s="250" t="s">
        <v>301</v>
      </c>
      <c r="D254" s="235" t="s">
        <v>130</v>
      </c>
      <c r="E254" s="236">
        <v>4.1618500000000003</v>
      </c>
      <c r="F254" s="237"/>
      <c r="G254" s="238">
        <f>ROUND(E254*F254,2)</f>
        <v>0</v>
      </c>
      <c r="H254" s="237"/>
      <c r="I254" s="238">
        <f>ROUND(E254*H254,2)</f>
        <v>0</v>
      </c>
      <c r="J254" s="237"/>
      <c r="K254" s="238">
        <f>ROUND(E254*J254,2)</f>
        <v>0</v>
      </c>
      <c r="L254" s="238">
        <v>15</v>
      </c>
      <c r="M254" s="238">
        <f>G254*(1+L254/100)</f>
        <v>0</v>
      </c>
      <c r="N254" s="236">
        <v>9.3000000000000005E-4</v>
      </c>
      <c r="O254" s="236">
        <f>ROUND(E254*N254,2)</f>
        <v>0</v>
      </c>
      <c r="P254" s="236">
        <v>0</v>
      </c>
      <c r="Q254" s="236">
        <f>ROUND(E254*P254,2)</f>
        <v>0</v>
      </c>
      <c r="R254" s="238" t="s">
        <v>131</v>
      </c>
      <c r="S254" s="238" t="s">
        <v>132</v>
      </c>
      <c r="T254" s="239" t="s">
        <v>132</v>
      </c>
      <c r="U254" s="222">
        <v>0.23499999999999999</v>
      </c>
      <c r="V254" s="222">
        <f>ROUND(E254*U254,2)</f>
        <v>0.98</v>
      </c>
      <c r="W254" s="222"/>
      <c r="X254" s="222" t="s">
        <v>133</v>
      </c>
      <c r="Y254" s="211"/>
      <c r="Z254" s="211"/>
      <c r="AA254" s="211"/>
      <c r="AB254" s="211"/>
      <c r="AC254" s="211"/>
      <c r="AD254" s="211"/>
      <c r="AE254" s="211"/>
      <c r="AF254" s="211"/>
      <c r="AG254" s="211" t="s">
        <v>134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18"/>
      <c r="B255" s="219"/>
      <c r="C255" s="253" t="s">
        <v>302</v>
      </c>
      <c r="D255" s="242"/>
      <c r="E255" s="242"/>
      <c r="F255" s="242"/>
      <c r="G255" s="24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156</v>
      </c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18"/>
      <c r="B256" s="219"/>
      <c r="C256" s="251" t="s">
        <v>135</v>
      </c>
      <c r="D256" s="224"/>
      <c r="E256" s="225"/>
      <c r="F256" s="222"/>
      <c r="G256" s="22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136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18"/>
      <c r="B257" s="219"/>
      <c r="C257" s="251" t="s">
        <v>303</v>
      </c>
      <c r="D257" s="224"/>
      <c r="E257" s="225">
        <v>4.1618500000000003</v>
      </c>
      <c r="F257" s="222"/>
      <c r="G257" s="222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136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18"/>
      <c r="B258" s="219"/>
      <c r="C258" s="252"/>
      <c r="D258" s="241"/>
      <c r="E258" s="241"/>
      <c r="F258" s="241"/>
      <c r="G258" s="241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140</v>
      </c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x14ac:dyDescent="0.2">
      <c r="A259" s="227" t="s">
        <v>126</v>
      </c>
      <c r="B259" s="228" t="s">
        <v>69</v>
      </c>
      <c r="C259" s="249" t="s">
        <v>70</v>
      </c>
      <c r="D259" s="229"/>
      <c r="E259" s="230"/>
      <c r="F259" s="231"/>
      <c r="G259" s="231">
        <f>SUMIF(AG260:AG271,"&lt;&gt;NOR",G260:G271)</f>
        <v>0</v>
      </c>
      <c r="H259" s="231"/>
      <c r="I259" s="231">
        <f>SUM(I260:I271)</f>
        <v>0</v>
      </c>
      <c r="J259" s="231"/>
      <c r="K259" s="231">
        <f>SUM(K260:K271)</f>
        <v>0</v>
      </c>
      <c r="L259" s="231"/>
      <c r="M259" s="231">
        <f>SUM(M260:M271)</f>
        <v>0</v>
      </c>
      <c r="N259" s="230"/>
      <c r="O259" s="230">
        <f>SUM(O260:O271)</f>
        <v>0.78</v>
      </c>
      <c r="P259" s="230"/>
      <c r="Q259" s="230">
        <f>SUM(Q260:Q271)</f>
        <v>0</v>
      </c>
      <c r="R259" s="231"/>
      <c r="S259" s="231"/>
      <c r="T259" s="232"/>
      <c r="U259" s="226"/>
      <c r="V259" s="226">
        <f>SUM(V260:V271)</f>
        <v>5.3599999999999994</v>
      </c>
      <c r="W259" s="226"/>
      <c r="X259" s="226"/>
      <c r="AG259" t="s">
        <v>127</v>
      </c>
    </row>
    <row r="260" spans="1:60" ht="22.5" outlineLevel="1" x14ac:dyDescent="0.2">
      <c r="A260" s="233">
        <v>37</v>
      </c>
      <c r="B260" s="234" t="s">
        <v>304</v>
      </c>
      <c r="C260" s="250" t="s">
        <v>305</v>
      </c>
      <c r="D260" s="235" t="s">
        <v>221</v>
      </c>
      <c r="E260" s="236">
        <v>0.22500000000000001</v>
      </c>
      <c r="F260" s="237"/>
      <c r="G260" s="238">
        <f>ROUND(E260*F260,2)</f>
        <v>0</v>
      </c>
      <c r="H260" s="237"/>
      <c r="I260" s="238">
        <f>ROUND(E260*H260,2)</f>
        <v>0</v>
      </c>
      <c r="J260" s="237"/>
      <c r="K260" s="238">
        <f>ROUND(E260*J260,2)</f>
        <v>0</v>
      </c>
      <c r="L260" s="238">
        <v>15</v>
      </c>
      <c r="M260" s="238">
        <f>G260*(1+L260/100)</f>
        <v>0</v>
      </c>
      <c r="N260" s="236">
        <v>2.5</v>
      </c>
      <c r="O260" s="236">
        <f>ROUND(E260*N260,2)</f>
        <v>0.56000000000000005</v>
      </c>
      <c r="P260" s="236">
        <v>0</v>
      </c>
      <c r="Q260" s="236">
        <f>ROUND(E260*P260,2)</f>
        <v>0</v>
      </c>
      <c r="R260" s="238" t="s">
        <v>161</v>
      </c>
      <c r="S260" s="238" t="s">
        <v>132</v>
      </c>
      <c r="T260" s="239" t="s">
        <v>132</v>
      </c>
      <c r="U260" s="222">
        <v>3.6</v>
      </c>
      <c r="V260" s="222">
        <f>ROUND(E260*U260,2)</f>
        <v>0.81</v>
      </c>
      <c r="W260" s="222"/>
      <c r="X260" s="222" t="s">
        <v>133</v>
      </c>
      <c r="Y260" s="211"/>
      <c r="Z260" s="211"/>
      <c r="AA260" s="211"/>
      <c r="AB260" s="211"/>
      <c r="AC260" s="211"/>
      <c r="AD260" s="211"/>
      <c r="AE260" s="211"/>
      <c r="AF260" s="211"/>
      <c r="AG260" s="211" t="s">
        <v>134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18"/>
      <c r="B261" s="219"/>
      <c r="C261" s="253" t="s">
        <v>306</v>
      </c>
      <c r="D261" s="242"/>
      <c r="E261" s="242"/>
      <c r="F261" s="242"/>
      <c r="G261" s="24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156</v>
      </c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18"/>
      <c r="B262" s="219"/>
      <c r="C262" s="251" t="s">
        <v>307</v>
      </c>
      <c r="D262" s="224"/>
      <c r="E262" s="225"/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136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18"/>
      <c r="B263" s="219"/>
      <c r="C263" s="251" t="s">
        <v>308</v>
      </c>
      <c r="D263" s="224"/>
      <c r="E263" s="225"/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11"/>
      <c r="Z263" s="211"/>
      <c r="AA263" s="211"/>
      <c r="AB263" s="211"/>
      <c r="AC263" s="211"/>
      <c r="AD263" s="211"/>
      <c r="AE263" s="211"/>
      <c r="AF263" s="211"/>
      <c r="AG263" s="211" t="s">
        <v>136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18"/>
      <c r="B264" s="219"/>
      <c r="C264" s="251" t="s">
        <v>309</v>
      </c>
      <c r="D264" s="224"/>
      <c r="E264" s="225">
        <v>0.22500000000000001</v>
      </c>
      <c r="F264" s="222"/>
      <c r="G264" s="222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136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18"/>
      <c r="B265" s="219"/>
      <c r="C265" s="252"/>
      <c r="D265" s="241"/>
      <c r="E265" s="241"/>
      <c r="F265" s="241"/>
      <c r="G265" s="241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140</v>
      </c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ht="22.5" outlineLevel="1" x14ac:dyDescent="0.2">
      <c r="A266" s="233">
        <v>38</v>
      </c>
      <c r="B266" s="234" t="s">
        <v>310</v>
      </c>
      <c r="C266" s="250" t="s">
        <v>311</v>
      </c>
      <c r="D266" s="235" t="s">
        <v>130</v>
      </c>
      <c r="E266" s="236">
        <v>12.22</v>
      </c>
      <c r="F266" s="237"/>
      <c r="G266" s="238">
        <f>ROUND(E266*F266,2)</f>
        <v>0</v>
      </c>
      <c r="H266" s="237"/>
      <c r="I266" s="238">
        <f>ROUND(E266*H266,2)</f>
        <v>0</v>
      </c>
      <c r="J266" s="237"/>
      <c r="K266" s="238">
        <f>ROUND(E266*J266,2)</f>
        <v>0</v>
      </c>
      <c r="L266" s="238">
        <v>15</v>
      </c>
      <c r="M266" s="238">
        <f>G266*(1+L266/100)</f>
        <v>0</v>
      </c>
      <c r="N266" s="236">
        <v>1.8149999999999999E-2</v>
      </c>
      <c r="O266" s="236">
        <f>ROUND(E266*N266,2)</f>
        <v>0.22</v>
      </c>
      <c r="P266" s="236">
        <v>0</v>
      </c>
      <c r="Q266" s="236">
        <f>ROUND(E266*P266,2)</f>
        <v>0</v>
      </c>
      <c r="R266" s="238" t="s">
        <v>131</v>
      </c>
      <c r="S266" s="238" t="s">
        <v>132</v>
      </c>
      <c r="T266" s="239" t="s">
        <v>132</v>
      </c>
      <c r="U266" s="222">
        <v>0.372</v>
      </c>
      <c r="V266" s="222">
        <f>ROUND(E266*U266,2)</f>
        <v>4.55</v>
      </c>
      <c r="W266" s="222"/>
      <c r="X266" s="222" t="s">
        <v>133</v>
      </c>
      <c r="Y266" s="211"/>
      <c r="Z266" s="211"/>
      <c r="AA266" s="211"/>
      <c r="AB266" s="211"/>
      <c r="AC266" s="211"/>
      <c r="AD266" s="211"/>
      <c r="AE266" s="211"/>
      <c r="AF266" s="211"/>
      <c r="AG266" s="211" t="s">
        <v>134</v>
      </c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18"/>
      <c r="B267" s="219"/>
      <c r="C267" s="253" t="s">
        <v>312</v>
      </c>
      <c r="D267" s="242"/>
      <c r="E267" s="242"/>
      <c r="F267" s="242"/>
      <c r="G267" s="242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156</v>
      </c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18"/>
      <c r="B268" s="219"/>
      <c r="C268" s="251" t="s">
        <v>189</v>
      </c>
      <c r="D268" s="224"/>
      <c r="E268" s="225"/>
      <c r="F268" s="222"/>
      <c r="G268" s="222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136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18"/>
      <c r="B269" s="219"/>
      <c r="C269" s="251" t="s">
        <v>313</v>
      </c>
      <c r="D269" s="224"/>
      <c r="E269" s="225">
        <v>3.5</v>
      </c>
      <c r="F269" s="222"/>
      <c r="G269" s="222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136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18"/>
      <c r="B270" s="219"/>
      <c r="C270" s="251" t="s">
        <v>202</v>
      </c>
      <c r="D270" s="224"/>
      <c r="E270" s="225">
        <v>8.7200000000000006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136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18"/>
      <c r="B271" s="219"/>
      <c r="C271" s="252"/>
      <c r="D271" s="241"/>
      <c r="E271" s="241"/>
      <c r="F271" s="241"/>
      <c r="G271" s="241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140</v>
      </c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x14ac:dyDescent="0.2">
      <c r="A272" s="227" t="s">
        <v>126</v>
      </c>
      <c r="B272" s="228" t="s">
        <v>71</v>
      </c>
      <c r="C272" s="249" t="s">
        <v>72</v>
      </c>
      <c r="D272" s="229"/>
      <c r="E272" s="230"/>
      <c r="F272" s="231"/>
      <c r="G272" s="231">
        <f>SUMIF(AG273:AG330,"&lt;&gt;NOR",G273:G330)</f>
        <v>0</v>
      </c>
      <c r="H272" s="231"/>
      <c r="I272" s="231">
        <f>SUM(I273:I330)</f>
        <v>0</v>
      </c>
      <c r="J272" s="231"/>
      <c r="K272" s="231">
        <f>SUM(K273:K330)</f>
        <v>0</v>
      </c>
      <c r="L272" s="231"/>
      <c r="M272" s="231">
        <f>SUM(M273:M330)</f>
        <v>0</v>
      </c>
      <c r="N272" s="230"/>
      <c r="O272" s="230">
        <f>SUM(O273:O330)</f>
        <v>5.4499999999999993</v>
      </c>
      <c r="P272" s="230"/>
      <c r="Q272" s="230">
        <f>SUM(Q273:Q330)</f>
        <v>0</v>
      </c>
      <c r="R272" s="231"/>
      <c r="S272" s="231"/>
      <c r="T272" s="232"/>
      <c r="U272" s="226"/>
      <c r="V272" s="226">
        <f>SUM(V273:V330)</f>
        <v>73.600000000000009</v>
      </c>
      <c r="W272" s="226"/>
      <c r="X272" s="226"/>
      <c r="AG272" t="s">
        <v>127</v>
      </c>
    </row>
    <row r="273" spans="1:60" ht="22.5" outlineLevel="1" x14ac:dyDescent="0.2">
      <c r="A273" s="233">
        <v>39</v>
      </c>
      <c r="B273" s="234" t="s">
        <v>314</v>
      </c>
      <c r="C273" s="250" t="s">
        <v>315</v>
      </c>
      <c r="D273" s="235" t="s">
        <v>130</v>
      </c>
      <c r="E273" s="236">
        <v>194.68700000000001</v>
      </c>
      <c r="F273" s="237"/>
      <c r="G273" s="238">
        <f>ROUND(E273*F273,2)</f>
        <v>0</v>
      </c>
      <c r="H273" s="237"/>
      <c r="I273" s="238">
        <f>ROUND(E273*H273,2)</f>
        <v>0</v>
      </c>
      <c r="J273" s="237"/>
      <c r="K273" s="238">
        <f>ROUND(E273*J273,2)</f>
        <v>0</v>
      </c>
      <c r="L273" s="238">
        <v>15</v>
      </c>
      <c r="M273" s="238">
        <f>G273*(1+L273/100)</f>
        <v>0</v>
      </c>
      <c r="N273" s="236">
        <v>2.426E-2</v>
      </c>
      <c r="O273" s="236">
        <f>ROUND(E273*N273,2)</f>
        <v>4.72</v>
      </c>
      <c r="P273" s="236">
        <v>0</v>
      </c>
      <c r="Q273" s="236">
        <f>ROUND(E273*P273,2)</f>
        <v>0</v>
      </c>
      <c r="R273" s="238" t="s">
        <v>316</v>
      </c>
      <c r="S273" s="238" t="s">
        <v>132</v>
      </c>
      <c r="T273" s="239" t="s">
        <v>132</v>
      </c>
      <c r="U273" s="222">
        <v>0.14000000000000001</v>
      </c>
      <c r="V273" s="222">
        <f>ROUND(E273*U273,2)</f>
        <v>27.26</v>
      </c>
      <c r="W273" s="222"/>
      <c r="X273" s="222" t="s">
        <v>133</v>
      </c>
      <c r="Y273" s="211"/>
      <c r="Z273" s="211"/>
      <c r="AA273" s="211"/>
      <c r="AB273" s="211"/>
      <c r="AC273" s="211"/>
      <c r="AD273" s="211"/>
      <c r="AE273" s="211"/>
      <c r="AF273" s="211"/>
      <c r="AG273" s="211" t="s">
        <v>134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18"/>
      <c r="B274" s="219"/>
      <c r="C274" s="253" t="s">
        <v>317</v>
      </c>
      <c r="D274" s="242"/>
      <c r="E274" s="242"/>
      <c r="F274" s="242"/>
      <c r="G274" s="242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156</v>
      </c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18"/>
      <c r="B275" s="219"/>
      <c r="C275" s="254" t="s">
        <v>318</v>
      </c>
      <c r="D275" s="244"/>
      <c r="E275" s="244"/>
      <c r="F275" s="244"/>
      <c r="G275" s="244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11"/>
      <c r="Z275" s="211"/>
      <c r="AA275" s="211"/>
      <c r="AB275" s="211"/>
      <c r="AC275" s="211"/>
      <c r="AD275" s="211"/>
      <c r="AE275" s="211"/>
      <c r="AF275" s="211"/>
      <c r="AG275" s="211" t="s">
        <v>297</v>
      </c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18"/>
      <c r="B276" s="219"/>
      <c r="C276" s="251" t="s">
        <v>289</v>
      </c>
      <c r="D276" s="224"/>
      <c r="E276" s="225"/>
      <c r="F276" s="222"/>
      <c r="G276" s="222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136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18"/>
      <c r="B277" s="219"/>
      <c r="C277" s="251" t="s">
        <v>319</v>
      </c>
      <c r="D277" s="224"/>
      <c r="E277" s="225">
        <v>174.24700000000001</v>
      </c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11"/>
      <c r="Z277" s="211"/>
      <c r="AA277" s="211"/>
      <c r="AB277" s="211"/>
      <c r="AC277" s="211"/>
      <c r="AD277" s="211"/>
      <c r="AE277" s="211"/>
      <c r="AF277" s="211"/>
      <c r="AG277" s="211" t="s">
        <v>136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18"/>
      <c r="B278" s="219"/>
      <c r="C278" s="251" t="s">
        <v>320</v>
      </c>
      <c r="D278" s="224"/>
      <c r="E278" s="225">
        <v>20.440000000000001</v>
      </c>
      <c r="F278" s="222"/>
      <c r="G278" s="22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136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18"/>
      <c r="B279" s="219"/>
      <c r="C279" s="252"/>
      <c r="D279" s="241"/>
      <c r="E279" s="241"/>
      <c r="F279" s="241"/>
      <c r="G279" s="241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140</v>
      </c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ht="33.75" outlineLevel="1" x14ac:dyDescent="0.2">
      <c r="A280" s="233">
        <v>40</v>
      </c>
      <c r="B280" s="234" t="s">
        <v>321</v>
      </c>
      <c r="C280" s="250" t="s">
        <v>322</v>
      </c>
      <c r="D280" s="235" t="s">
        <v>130</v>
      </c>
      <c r="E280" s="236">
        <v>194.68700000000001</v>
      </c>
      <c r="F280" s="237"/>
      <c r="G280" s="238">
        <f>ROUND(E280*F280,2)</f>
        <v>0</v>
      </c>
      <c r="H280" s="237"/>
      <c r="I280" s="238">
        <f>ROUND(E280*H280,2)</f>
        <v>0</v>
      </c>
      <c r="J280" s="237"/>
      <c r="K280" s="238">
        <f>ROUND(E280*J280,2)</f>
        <v>0</v>
      </c>
      <c r="L280" s="238">
        <v>15</v>
      </c>
      <c r="M280" s="238">
        <f>G280*(1+L280/100)</f>
        <v>0</v>
      </c>
      <c r="N280" s="236">
        <v>1.0200000000000001E-3</v>
      </c>
      <c r="O280" s="236">
        <f>ROUND(E280*N280,2)</f>
        <v>0.2</v>
      </c>
      <c r="P280" s="236">
        <v>0</v>
      </c>
      <c r="Q280" s="236">
        <f>ROUND(E280*P280,2)</f>
        <v>0</v>
      </c>
      <c r="R280" s="238" t="s">
        <v>316</v>
      </c>
      <c r="S280" s="238" t="s">
        <v>132</v>
      </c>
      <c r="T280" s="239" t="s">
        <v>132</v>
      </c>
      <c r="U280" s="222">
        <v>0.01</v>
      </c>
      <c r="V280" s="222">
        <f>ROUND(E280*U280,2)</f>
        <v>1.95</v>
      </c>
      <c r="W280" s="222"/>
      <c r="X280" s="222" t="s">
        <v>133</v>
      </c>
      <c r="Y280" s="211"/>
      <c r="Z280" s="211"/>
      <c r="AA280" s="211"/>
      <c r="AB280" s="211"/>
      <c r="AC280" s="211"/>
      <c r="AD280" s="211"/>
      <c r="AE280" s="211"/>
      <c r="AF280" s="211"/>
      <c r="AG280" s="211" t="s">
        <v>134</v>
      </c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18"/>
      <c r="B281" s="219"/>
      <c r="C281" s="253" t="s">
        <v>317</v>
      </c>
      <c r="D281" s="242"/>
      <c r="E281" s="242"/>
      <c r="F281" s="242"/>
      <c r="G281" s="24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156</v>
      </c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18"/>
      <c r="B282" s="219"/>
      <c r="C282" s="251" t="s">
        <v>289</v>
      </c>
      <c r="D282" s="224"/>
      <c r="E282" s="225"/>
      <c r="F282" s="222"/>
      <c r="G282" s="22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136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18"/>
      <c r="B283" s="219"/>
      <c r="C283" s="251" t="s">
        <v>319</v>
      </c>
      <c r="D283" s="224"/>
      <c r="E283" s="225">
        <v>174.24700000000001</v>
      </c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136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">
      <c r="A284" s="218"/>
      <c r="B284" s="219"/>
      <c r="C284" s="251" t="s">
        <v>320</v>
      </c>
      <c r="D284" s="224"/>
      <c r="E284" s="225">
        <v>20.440000000000001</v>
      </c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136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18"/>
      <c r="B285" s="219"/>
      <c r="C285" s="252"/>
      <c r="D285" s="241"/>
      <c r="E285" s="241"/>
      <c r="F285" s="241"/>
      <c r="G285" s="241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11"/>
      <c r="Z285" s="211"/>
      <c r="AA285" s="211"/>
      <c r="AB285" s="211"/>
      <c r="AC285" s="211"/>
      <c r="AD285" s="211"/>
      <c r="AE285" s="211"/>
      <c r="AF285" s="211"/>
      <c r="AG285" s="211" t="s">
        <v>140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ht="22.5" outlineLevel="1" x14ac:dyDescent="0.2">
      <c r="A286" s="233">
        <v>41</v>
      </c>
      <c r="B286" s="234" t="s">
        <v>323</v>
      </c>
      <c r="C286" s="250" t="s">
        <v>324</v>
      </c>
      <c r="D286" s="235" t="s">
        <v>130</v>
      </c>
      <c r="E286" s="236">
        <v>194.68700000000001</v>
      </c>
      <c r="F286" s="237"/>
      <c r="G286" s="238">
        <f>ROUND(E286*F286,2)</f>
        <v>0</v>
      </c>
      <c r="H286" s="237"/>
      <c r="I286" s="238">
        <f>ROUND(E286*H286,2)</f>
        <v>0</v>
      </c>
      <c r="J286" s="237"/>
      <c r="K286" s="238">
        <f>ROUND(E286*J286,2)</f>
        <v>0</v>
      </c>
      <c r="L286" s="238">
        <v>15</v>
      </c>
      <c r="M286" s="238">
        <f>G286*(1+L286/100)</f>
        <v>0</v>
      </c>
      <c r="N286" s="236">
        <v>0</v>
      </c>
      <c r="O286" s="236">
        <f>ROUND(E286*N286,2)</f>
        <v>0</v>
      </c>
      <c r="P286" s="236">
        <v>0</v>
      </c>
      <c r="Q286" s="236">
        <f>ROUND(E286*P286,2)</f>
        <v>0</v>
      </c>
      <c r="R286" s="238" t="s">
        <v>316</v>
      </c>
      <c r="S286" s="238" t="s">
        <v>132</v>
      </c>
      <c r="T286" s="239" t="s">
        <v>132</v>
      </c>
      <c r="U286" s="222">
        <v>0.12</v>
      </c>
      <c r="V286" s="222">
        <f>ROUND(E286*U286,2)</f>
        <v>23.36</v>
      </c>
      <c r="W286" s="222"/>
      <c r="X286" s="222" t="s">
        <v>133</v>
      </c>
      <c r="Y286" s="211"/>
      <c r="Z286" s="211"/>
      <c r="AA286" s="211"/>
      <c r="AB286" s="211"/>
      <c r="AC286" s="211"/>
      <c r="AD286" s="211"/>
      <c r="AE286" s="211"/>
      <c r="AF286" s="211"/>
      <c r="AG286" s="211" t="s">
        <v>134</v>
      </c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18"/>
      <c r="B287" s="219"/>
      <c r="C287" s="251" t="s">
        <v>289</v>
      </c>
      <c r="D287" s="224"/>
      <c r="E287" s="225"/>
      <c r="F287" s="222"/>
      <c r="G287" s="222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136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18"/>
      <c r="B288" s="219"/>
      <c r="C288" s="251" t="s">
        <v>319</v>
      </c>
      <c r="D288" s="224"/>
      <c r="E288" s="225">
        <v>174.24700000000001</v>
      </c>
      <c r="F288" s="222"/>
      <c r="G288" s="22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136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18"/>
      <c r="B289" s="219"/>
      <c r="C289" s="251" t="s">
        <v>320</v>
      </c>
      <c r="D289" s="224"/>
      <c r="E289" s="225">
        <v>20.440000000000001</v>
      </c>
      <c r="F289" s="222"/>
      <c r="G289" s="222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11"/>
      <c r="Z289" s="211"/>
      <c r="AA289" s="211"/>
      <c r="AB289" s="211"/>
      <c r="AC289" s="211"/>
      <c r="AD289" s="211"/>
      <c r="AE289" s="211"/>
      <c r="AF289" s="211"/>
      <c r="AG289" s="211" t="s">
        <v>136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18"/>
      <c r="B290" s="219"/>
      <c r="C290" s="252"/>
      <c r="D290" s="241"/>
      <c r="E290" s="241"/>
      <c r="F290" s="241"/>
      <c r="G290" s="241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11"/>
      <c r="Z290" s="211"/>
      <c r="AA290" s="211"/>
      <c r="AB290" s="211"/>
      <c r="AC290" s="211"/>
      <c r="AD290" s="211"/>
      <c r="AE290" s="211"/>
      <c r="AF290" s="211"/>
      <c r="AG290" s="211" t="s">
        <v>140</v>
      </c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33">
        <v>42</v>
      </c>
      <c r="B291" s="234" t="s">
        <v>325</v>
      </c>
      <c r="C291" s="250" t="s">
        <v>326</v>
      </c>
      <c r="D291" s="235" t="s">
        <v>130</v>
      </c>
      <c r="E291" s="236">
        <v>23.81</v>
      </c>
      <c r="F291" s="237"/>
      <c r="G291" s="238">
        <f>ROUND(E291*F291,2)</f>
        <v>0</v>
      </c>
      <c r="H291" s="237"/>
      <c r="I291" s="238">
        <f>ROUND(E291*H291,2)</f>
        <v>0</v>
      </c>
      <c r="J291" s="237"/>
      <c r="K291" s="238">
        <f>ROUND(E291*J291,2)</f>
        <v>0</v>
      </c>
      <c r="L291" s="238">
        <v>15</v>
      </c>
      <c r="M291" s="238">
        <f>G291*(1+L291/100)</f>
        <v>0</v>
      </c>
      <c r="N291" s="236">
        <v>5.9199999999999999E-3</v>
      </c>
      <c r="O291" s="236">
        <f>ROUND(E291*N291,2)</f>
        <v>0.14000000000000001</v>
      </c>
      <c r="P291" s="236">
        <v>0</v>
      </c>
      <c r="Q291" s="236">
        <f>ROUND(E291*P291,2)</f>
        <v>0</v>
      </c>
      <c r="R291" s="238" t="s">
        <v>316</v>
      </c>
      <c r="S291" s="238" t="s">
        <v>132</v>
      </c>
      <c r="T291" s="239" t="s">
        <v>132</v>
      </c>
      <c r="U291" s="222">
        <v>0.26</v>
      </c>
      <c r="V291" s="222">
        <f>ROUND(E291*U291,2)</f>
        <v>6.19</v>
      </c>
      <c r="W291" s="222"/>
      <c r="X291" s="222" t="s">
        <v>133</v>
      </c>
      <c r="Y291" s="211"/>
      <c r="Z291" s="211"/>
      <c r="AA291" s="211"/>
      <c r="AB291" s="211"/>
      <c r="AC291" s="211"/>
      <c r="AD291" s="211"/>
      <c r="AE291" s="211"/>
      <c r="AF291" s="211"/>
      <c r="AG291" s="211" t="s">
        <v>134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18"/>
      <c r="B292" s="219"/>
      <c r="C292" s="251" t="s">
        <v>189</v>
      </c>
      <c r="D292" s="224"/>
      <c r="E292" s="225"/>
      <c r="F292" s="222"/>
      <c r="G292" s="222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136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18"/>
      <c r="B293" s="219"/>
      <c r="C293" s="251" t="s">
        <v>209</v>
      </c>
      <c r="D293" s="224"/>
      <c r="E293" s="225">
        <v>13.28</v>
      </c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11"/>
      <c r="Z293" s="211"/>
      <c r="AA293" s="211"/>
      <c r="AB293" s="211"/>
      <c r="AC293" s="211"/>
      <c r="AD293" s="211"/>
      <c r="AE293" s="211"/>
      <c r="AF293" s="211"/>
      <c r="AG293" s="211" t="s">
        <v>136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18"/>
      <c r="B294" s="219"/>
      <c r="C294" s="251" t="s">
        <v>192</v>
      </c>
      <c r="D294" s="224"/>
      <c r="E294" s="225"/>
      <c r="F294" s="222"/>
      <c r="G294" s="222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136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18"/>
      <c r="B295" s="219"/>
      <c r="C295" s="251" t="s">
        <v>199</v>
      </c>
      <c r="D295" s="224"/>
      <c r="E295" s="225">
        <v>3.51</v>
      </c>
      <c r="F295" s="222"/>
      <c r="G295" s="222"/>
      <c r="H295" s="222"/>
      <c r="I295" s="222"/>
      <c r="J295" s="222"/>
      <c r="K295" s="222"/>
      <c r="L295" s="222"/>
      <c r="M295" s="222"/>
      <c r="N295" s="221"/>
      <c r="O295" s="221"/>
      <c r="P295" s="221"/>
      <c r="Q295" s="221"/>
      <c r="R295" s="222"/>
      <c r="S295" s="222"/>
      <c r="T295" s="222"/>
      <c r="U295" s="222"/>
      <c r="V295" s="222"/>
      <c r="W295" s="222"/>
      <c r="X295" s="222"/>
      <c r="Y295" s="211"/>
      <c r="Z295" s="211"/>
      <c r="AA295" s="211"/>
      <c r="AB295" s="211"/>
      <c r="AC295" s="211"/>
      <c r="AD295" s="211"/>
      <c r="AE295" s="211"/>
      <c r="AF295" s="211"/>
      <c r="AG295" s="211" t="s">
        <v>136</v>
      </c>
      <c r="AH295" s="211">
        <v>0</v>
      </c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18"/>
      <c r="B296" s="219"/>
      <c r="C296" s="251" t="s">
        <v>194</v>
      </c>
      <c r="D296" s="224"/>
      <c r="E296" s="225"/>
      <c r="F296" s="222"/>
      <c r="G296" s="222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11"/>
      <c r="Z296" s="211"/>
      <c r="AA296" s="211"/>
      <c r="AB296" s="211"/>
      <c r="AC296" s="211"/>
      <c r="AD296" s="211"/>
      <c r="AE296" s="211"/>
      <c r="AF296" s="211"/>
      <c r="AG296" s="211" t="s">
        <v>136</v>
      </c>
      <c r="AH296" s="211">
        <v>0</v>
      </c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18"/>
      <c r="B297" s="219"/>
      <c r="C297" s="251" t="s">
        <v>199</v>
      </c>
      <c r="D297" s="224"/>
      <c r="E297" s="225">
        <v>3.51</v>
      </c>
      <c r="F297" s="222"/>
      <c r="G297" s="222"/>
      <c r="H297" s="222"/>
      <c r="I297" s="222"/>
      <c r="J297" s="222"/>
      <c r="K297" s="222"/>
      <c r="L297" s="222"/>
      <c r="M297" s="222"/>
      <c r="N297" s="221"/>
      <c r="O297" s="221"/>
      <c r="P297" s="221"/>
      <c r="Q297" s="221"/>
      <c r="R297" s="222"/>
      <c r="S297" s="222"/>
      <c r="T297" s="222"/>
      <c r="U297" s="222"/>
      <c r="V297" s="222"/>
      <c r="W297" s="222"/>
      <c r="X297" s="222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136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18"/>
      <c r="B298" s="219"/>
      <c r="C298" s="251" t="s">
        <v>195</v>
      </c>
      <c r="D298" s="224"/>
      <c r="E298" s="225"/>
      <c r="F298" s="222"/>
      <c r="G298" s="222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136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18"/>
      <c r="B299" s="219"/>
      <c r="C299" s="251" t="s">
        <v>199</v>
      </c>
      <c r="D299" s="224"/>
      <c r="E299" s="225">
        <v>3.51</v>
      </c>
      <c r="F299" s="222"/>
      <c r="G299" s="222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136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18"/>
      <c r="B300" s="219"/>
      <c r="C300" s="252"/>
      <c r="D300" s="241"/>
      <c r="E300" s="241"/>
      <c r="F300" s="241"/>
      <c r="G300" s="241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140</v>
      </c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33">
        <v>43</v>
      </c>
      <c r="B301" s="234" t="s">
        <v>327</v>
      </c>
      <c r="C301" s="250" t="s">
        <v>328</v>
      </c>
      <c r="D301" s="235" t="s">
        <v>130</v>
      </c>
      <c r="E301" s="236">
        <v>194.68700000000001</v>
      </c>
      <c r="F301" s="237"/>
      <c r="G301" s="238">
        <f>ROUND(E301*F301,2)</f>
        <v>0</v>
      </c>
      <c r="H301" s="237"/>
      <c r="I301" s="238">
        <f>ROUND(E301*H301,2)</f>
        <v>0</v>
      </c>
      <c r="J301" s="237"/>
      <c r="K301" s="238">
        <f>ROUND(E301*J301,2)</f>
        <v>0</v>
      </c>
      <c r="L301" s="238">
        <v>15</v>
      </c>
      <c r="M301" s="238">
        <f>G301*(1+L301/100)</f>
        <v>0</v>
      </c>
      <c r="N301" s="236">
        <v>0</v>
      </c>
      <c r="O301" s="236">
        <f>ROUND(E301*N301,2)</f>
        <v>0</v>
      </c>
      <c r="P301" s="236">
        <v>0</v>
      </c>
      <c r="Q301" s="236">
        <f>ROUND(E301*P301,2)</f>
        <v>0</v>
      </c>
      <c r="R301" s="238" t="s">
        <v>316</v>
      </c>
      <c r="S301" s="238" t="s">
        <v>132</v>
      </c>
      <c r="T301" s="239" t="s">
        <v>132</v>
      </c>
      <c r="U301" s="222">
        <v>0.03</v>
      </c>
      <c r="V301" s="222">
        <f>ROUND(E301*U301,2)</f>
        <v>5.84</v>
      </c>
      <c r="W301" s="222"/>
      <c r="X301" s="222" t="s">
        <v>133</v>
      </c>
      <c r="Y301" s="211"/>
      <c r="Z301" s="211"/>
      <c r="AA301" s="211"/>
      <c r="AB301" s="211"/>
      <c r="AC301" s="211"/>
      <c r="AD301" s="211"/>
      <c r="AE301" s="211"/>
      <c r="AF301" s="211"/>
      <c r="AG301" s="211" t="s">
        <v>134</v>
      </c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18"/>
      <c r="B302" s="219"/>
      <c r="C302" s="251" t="s">
        <v>289</v>
      </c>
      <c r="D302" s="224"/>
      <c r="E302" s="225"/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136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18"/>
      <c r="B303" s="219"/>
      <c r="C303" s="251" t="s">
        <v>319</v>
      </c>
      <c r="D303" s="224"/>
      <c r="E303" s="225">
        <v>174.24700000000001</v>
      </c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136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18"/>
      <c r="B304" s="219"/>
      <c r="C304" s="251" t="s">
        <v>320</v>
      </c>
      <c r="D304" s="224"/>
      <c r="E304" s="225">
        <v>20.440000000000001</v>
      </c>
      <c r="F304" s="222"/>
      <c r="G304" s="222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11"/>
      <c r="Z304" s="211"/>
      <c r="AA304" s="211"/>
      <c r="AB304" s="211"/>
      <c r="AC304" s="211"/>
      <c r="AD304" s="211"/>
      <c r="AE304" s="211"/>
      <c r="AF304" s="211"/>
      <c r="AG304" s="211" t="s">
        <v>136</v>
      </c>
      <c r="AH304" s="211">
        <v>0</v>
      </c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">
      <c r="A305" s="218"/>
      <c r="B305" s="219"/>
      <c r="C305" s="252"/>
      <c r="D305" s="241"/>
      <c r="E305" s="241"/>
      <c r="F305" s="241"/>
      <c r="G305" s="241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140</v>
      </c>
      <c r="AH305" s="211"/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33">
        <v>44</v>
      </c>
      <c r="B306" s="234" t="s">
        <v>329</v>
      </c>
      <c r="C306" s="250" t="s">
        <v>330</v>
      </c>
      <c r="D306" s="235" t="s">
        <v>130</v>
      </c>
      <c r="E306" s="236">
        <v>194.68700000000001</v>
      </c>
      <c r="F306" s="237"/>
      <c r="G306" s="238">
        <f>ROUND(E306*F306,2)</f>
        <v>0</v>
      </c>
      <c r="H306" s="237"/>
      <c r="I306" s="238">
        <f>ROUND(E306*H306,2)</f>
        <v>0</v>
      </c>
      <c r="J306" s="237"/>
      <c r="K306" s="238">
        <f>ROUND(E306*J306,2)</f>
        <v>0</v>
      </c>
      <c r="L306" s="238">
        <v>15</v>
      </c>
      <c r="M306" s="238">
        <f>G306*(1+L306/100)</f>
        <v>0</v>
      </c>
      <c r="N306" s="236">
        <v>0</v>
      </c>
      <c r="O306" s="236">
        <f>ROUND(E306*N306,2)</f>
        <v>0</v>
      </c>
      <c r="P306" s="236">
        <v>0</v>
      </c>
      <c r="Q306" s="236">
        <f>ROUND(E306*P306,2)</f>
        <v>0</v>
      </c>
      <c r="R306" s="238" t="s">
        <v>316</v>
      </c>
      <c r="S306" s="238" t="s">
        <v>132</v>
      </c>
      <c r="T306" s="239" t="s">
        <v>132</v>
      </c>
      <c r="U306" s="222">
        <v>0.02</v>
      </c>
      <c r="V306" s="222">
        <f>ROUND(E306*U306,2)</f>
        <v>3.89</v>
      </c>
      <c r="W306" s="222"/>
      <c r="X306" s="222" t="s">
        <v>133</v>
      </c>
      <c r="Y306" s="211"/>
      <c r="Z306" s="211"/>
      <c r="AA306" s="211"/>
      <c r="AB306" s="211"/>
      <c r="AC306" s="211"/>
      <c r="AD306" s="211"/>
      <c r="AE306" s="211"/>
      <c r="AF306" s="211"/>
      <c r="AG306" s="211" t="s">
        <v>134</v>
      </c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18"/>
      <c r="B307" s="219"/>
      <c r="C307" s="251" t="s">
        <v>289</v>
      </c>
      <c r="D307" s="224"/>
      <c r="E307" s="225"/>
      <c r="F307" s="222"/>
      <c r="G307" s="222"/>
      <c r="H307" s="222"/>
      <c r="I307" s="222"/>
      <c r="J307" s="222"/>
      <c r="K307" s="222"/>
      <c r="L307" s="222"/>
      <c r="M307" s="222"/>
      <c r="N307" s="221"/>
      <c r="O307" s="221"/>
      <c r="P307" s="221"/>
      <c r="Q307" s="221"/>
      <c r="R307" s="222"/>
      <c r="S307" s="222"/>
      <c r="T307" s="222"/>
      <c r="U307" s="222"/>
      <c r="V307" s="222"/>
      <c r="W307" s="222"/>
      <c r="X307" s="222"/>
      <c r="Y307" s="211"/>
      <c r="Z307" s="211"/>
      <c r="AA307" s="211"/>
      <c r="AB307" s="211"/>
      <c r="AC307" s="211"/>
      <c r="AD307" s="211"/>
      <c r="AE307" s="211"/>
      <c r="AF307" s="211"/>
      <c r="AG307" s="211" t="s">
        <v>136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 x14ac:dyDescent="0.2">
      <c r="A308" s="218"/>
      <c r="B308" s="219"/>
      <c r="C308" s="251" t="s">
        <v>319</v>
      </c>
      <c r="D308" s="224"/>
      <c r="E308" s="225">
        <v>174.24700000000001</v>
      </c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11"/>
      <c r="Z308" s="211"/>
      <c r="AA308" s="211"/>
      <c r="AB308" s="211"/>
      <c r="AC308" s="211"/>
      <c r="AD308" s="211"/>
      <c r="AE308" s="211"/>
      <c r="AF308" s="211"/>
      <c r="AG308" s="211" t="s">
        <v>136</v>
      </c>
      <c r="AH308" s="211">
        <v>0</v>
      </c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18"/>
      <c r="B309" s="219"/>
      <c r="C309" s="251" t="s">
        <v>320</v>
      </c>
      <c r="D309" s="224"/>
      <c r="E309" s="225">
        <v>20.440000000000001</v>
      </c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11"/>
      <c r="Z309" s="211"/>
      <c r="AA309" s="211"/>
      <c r="AB309" s="211"/>
      <c r="AC309" s="211"/>
      <c r="AD309" s="211"/>
      <c r="AE309" s="211"/>
      <c r="AF309" s="211"/>
      <c r="AG309" s="211" t="s">
        <v>136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18"/>
      <c r="B310" s="219"/>
      <c r="C310" s="252"/>
      <c r="D310" s="241"/>
      <c r="E310" s="241"/>
      <c r="F310" s="241"/>
      <c r="G310" s="241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140</v>
      </c>
      <c r="AH310" s="211"/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">
      <c r="A311" s="233">
        <v>45</v>
      </c>
      <c r="B311" s="234" t="s">
        <v>331</v>
      </c>
      <c r="C311" s="250" t="s">
        <v>332</v>
      </c>
      <c r="D311" s="235" t="s">
        <v>255</v>
      </c>
      <c r="E311" s="236">
        <v>15.03</v>
      </c>
      <c r="F311" s="237"/>
      <c r="G311" s="238">
        <f>ROUND(E311*F311,2)</f>
        <v>0</v>
      </c>
      <c r="H311" s="237"/>
      <c r="I311" s="238">
        <f>ROUND(E311*H311,2)</f>
        <v>0</v>
      </c>
      <c r="J311" s="237"/>
      <c r="K311" s="238">
        <f>ROUND(E311*J311,2)</f>
        <v>0</v>
      </c>
      <c r="L311" s="238">
        <v>15</v>
      </c>
      <c r="M311" s="238">
        <f>G311*(1+L311/100)</f>
        <v>0</v>
      </c>
      <c r="N311" s="236">
        <v>2.2790000000000001E-2</v>
      </c>
      <c r="O311" s="236">
        <f>ROUND(E311*N311,2)</f>
        <v>0.34</v>
      </c>
      <c r="P311" s="236">
        <v>0</v>
      </c>
      <c r="Q311" s="236">
        <f>ROUND(E311*P311,2)</f>
        <v>0</v>
      </c>
      <c r="R311" s="238" t="s">
        <v>316</v>
      </c>
      <c r="S311" s="238" t="s">
        <v>132</v>
      </c>
      <c r="T311" s="239" t="s">
        <v>132</v>
      </c>
      <c r="U311" s="222">
        <v>0.2</v>
      </c>
      <c r="V311" s="222">
        <f>ROUND(E311*U311,2)</f>
        <v>3.01</v>
      </c>
      <c r="W311" s="222"/>
      <c r="X311" s="222" t="s">
        <v>133</v>
      </c>
      <c r="Y311" s="211"/>
      <c r="Z311" s="211"/>
      <c r="AA311" s="211"/>
      <c r="AB311" s="211"/>
      <c r="AC311" s="211"/>
      <c r="AD311" s="211"/>
      <c r="AE311" s="211"/>
      <c r="AF311" s="211"/>
      <c r="AG311" s="211" t="s">
        <v>134</v>
      </c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 x14ac:dyDescent="0.2">
      <c r="A312" s="218"/>
      <c r="B312" s="219"/>
      <c r="C312" s="251" t="s">
        <v>289</v>
      </c>
      <c r="D312" s="224"/>
      <c r="E312" s="225"/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11"/>
      <c r="Z312" s="211"/>
      <c r="AA312" s="211"/>
      <c r="AB312" s="211"/>
      <c r="AC312" s="211"/>
      <c r="AD312" s="211"/>
      <c r="AE312" s="211"/>
      <c r="AF312" s="211"/>
      <c r="AG312" s="211" t="s">
        <v>136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18"/>
      <c r="B313" s="219"/>
      <c r="C313" s="251" t="s">
        <v>333</v>
      </c>
      <c r="D313" s="224"/>
      <c r="E313" s="225">
        <v>15.03</v>
      </c>
      <c r="F313" s="222"/>
      <c r="G313" s="222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136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">
      <c r="A314" s="218"/>
      <c r="B314" s="219"/>
      <c r="C314" s="252"/>
      <c r="D314" s="241"/>
      <c r="E314" s="241"/>
      <c r="F314" s="241"/>
      <c r="G314" s="241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11"/>
      <c r="Z314" s="211"/>
      <c r="AA314" s="211"/>
      <c r="AB314" s="211"/>
      <c r="AC314" s="211"/>
      <c r="AD314" s="211"/>
      <c r="AE314" s="211"/>
      <c r="AF314" s="211"/>
      <c r="AG314" s="211" t="s">
        <v>140</v>
      </c>
      <c r="AH314" s="211"/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ht="33.75" outlineLevel="1" x14ac:dyDescent="0.2">
      <c r="A315" s="233">
        <v>46</v>
      </c>
      <c r="B315" s="234" t="s">
        <v>334</v>
      </c>
      <c r="C315" s="250" t="s">
        <v>335</v>
      </c>
      <c r="D315" s="235" t="s">
        <v>255</v>
      </c>
      <c r="E315" s="236">
        <v>15.03</v>
      </c>
      <c r="F315" s="237"/>
      <c r="G315" s="238">
        <f>ROUND(E315*F315,2)</f>
        <v>0</v>
      </c>
      <c r="H315" s="237"/>
      <c r="I315" s="238">
        <f>ROUND(E315*H315,2)</f>
        <v>0</v>
      </c>
      <c r="J315" s="237"/>
      <c r="K315" s="238">
        <f>ROUND(E315*J315,2)</f>
        <v>0</v>
      </c>
      <c r="L315" s="238">
        <v>15</v>
      </c>
      <c r="M315" s="238">
        <f>G315*(1+L315/100)</f>
        <v>0</v>
      </c>
      <c r="N315" s="236">
        <v>1.7600000000000001E-3</v>
      </c>
      <c r="O315" s="236">
        <f>ROUND(E315*N315,2)</f>
        <v>0.03</v>
      </c>
      <c r="P315" s="236">
        <v>0</v>
      </c>
      <c r="Q315" s="236">
        <f>ROUND(E315*P315,2)</f>
        <v>0</v>
      </c>
      <c r="R315" s="238" t="s">
        <v>316</v>
      </c>
      <c r="S315" s="238" t="s">
        <v>132</v>
      </c>
      <c r="T315" s="239" t="s">
        <v>132</v>
      </c>
      <c r="U315" s="222">
        <v>0.01</v>
      </c>
      <c r="V315" s="222">
        <f>ROUND(E315*U315,2)</f>
        <v>0.15</v>
      </c>
      <c r="W315" s="222"/>
      <c r="X315" s="222" t="s">
        <v>133</v>
      </c>
      <c r="Y315" s="211"/>
      <c r="Z315" s="211"/>
      <c r="AA315" s="211"/>
      <c r="AB315" s="211"/>
      <c r="AC315" s="211"/>
      <c r="AD315" s="211"/>
      <c r="AE315" s="211"/>
      <c r="AF315" s="211"/>
      <c r="AG315" s="211" t="s">
        <v>134</v>
      </c>
      <c r="AH315" s="211"/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">
      <c r="A316" s="218"/>
      <c r="B316" s="219"/>
      <c r="C316" s="251" t="s">
        <v>289</v>
      </c>
      <c r="D316" s="224"/>
      <c r="E316" s="225"/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11"/>
      <c r="Z316" s="211"/>
      <c r="AA316" s="211"/>
      <c r="AB316" s="211"/>
      <c r="AC316" s="211"/>
      <c r="AD316" s="211"/>
      <c r="AE316" s="211"/>
      <c r="AF316" s="211"/>
      <c r="AG316" s="211" t="s">
        <v>136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">
      <c r="A317" s="218"/>
      <c r="B317" s="219"/>
      <c r="C317" s="251" t="s">
        <v>333</v>
      </c>
      <c r="D317" s="224"/>
      <c r="E317" s="225">
        <v>15.03</v>
      </c>
      <c r="F317" s="222"/>
      <c r="G317" s="222"/>
      <c r="H317" s="222"/>
      <c r="I317" s="222"/>
      <c r="J317" s="222"/>
      <c r="K317" s="222"/>
      <c r="L317" s="222"/>
      <c r="M317" s="222"/>
      <c r="N317" s="221"/>
      <c r="O317" s="221"/>
      <c r="P317" s="221"/>
      <c r="Q317" s="221"/>
      <c r="R317" s="222"/>
      <c r="S317" s="222"/>
      <c r="T317" s="222"/>
      <c r="U317" s="222"/>
      <c r="V317" s="222"/>
      <c r="W317" s="222"/>
      <c r="X317" s="222"/>
      <c r="Y317" s="211"/>
      <c r="Z317" s="211"/>
      <c r="AA317" s="211"/>
      <c r="AB317" s="211"/>
      <c r="AC317" s="211"/>
      <c r="AD317" s="211"/>
      <c r="AE317" s="211"/>
      <c r="AF317" s="211"/>
      <c r="AG317" s="211" t="s">
        <v>136</v>
      </c>
      <c r="AH317" s="211">
        <v>0</v>
      </c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 x14ac:dyDescent="0.2">
      <c r="A318" s="218"/>
      <c r="B318" s="219"/>
      <c r="C318" s="252"/>
      <c r="D318" s="241"/>
      <c r="E318" s="241"/>
      <c r="F318" s="241"/>
      <c r="G318" s="241"/>
      <c r="H318" s="222"/>
      <c r="I318" s="222"/>
      <c r="J318" s="222"/>
      <c r="K318" s="222"/>
      <c r="L318" s="222"/>
      <c r="M318" s="222"/>
      <c r="N318" s="221"/>
      <c r="O318" s="221"/>
      <c r="P318" s="221"/>
      <c r="Q318" s="221"/>
      <c r="R318" s="222"/>
      <c r="S318" s="222"/>
      <c r="T318" s="222"/>
      <c r="U318" s="222"/>
      <c r="V318" s="222"/>
      <c r="W318" s="222"/>
      <c r="X318" s="222"/>
      <c r="Y318" s="211"/>
      <c r="Z318" s="211"/>
      <c r="AA318" s="211"/>
      <c r="AB318" s="211"/>
      <c r="AC318" s="211"/>
      <c r="AD318" s="211"/>
      <c r="AE318" s="211"/>
      <c r="AF318" s="211"/>
      <c r="AG318" s="211" t="s">
        <v>140</v>
      </c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">
      <c r="A319" s="233">
        <v>47</v>
      </c>
      <c r="B319" s="234" t="s">
        <v>336</v>
      </c>
      <c r="C319" s="250" t="s">
        <v>337</v>
      </c>
      <c r="D319" s="235" t="s">
        <v>255</v>
      </c>
      <c r="E319" s="236">
        <v>15.03</v>
      </c>
      <c r="F319" s="237"/>
      <c r="G319" s="238">
        <f>ROUND(E319*F319,2)</f>
        <v>0</v>
      </c>
      <c r="H319" s="237"/>
      <c r="I319" s="238">
        <f>ROUND(E319*H319,2)</f>
        <v>0</v>
      </c>
      <c r="J319" s="237"/>
      <c r="K319" s="238">
        <f>ROUND(E319*J319,2)</f>
        <v>0</v>
      </c>
      <c r="L319" s="238">
        <v>15</v>
      </c>
      <c r="M319" s="238">
        <f>G319*(1+L319/100)</f>
        <v>0</v>
      </c>
      <c r="N319" s="236">
        <v>0</v>
      </c>
      <c r="O319" s="236">
        <f>ROUND(E319*N319,2)</f>
        <v>0</v>
      </c>
      <c r="P319" s="236">
        <v>0</v>
      </c>
      <c r="Q319" s="236">
        <f>ROUND(E319*P319,2)</f>
        <v>0</v>
      </c>
      <c r="R319" s="238" t="s">
        <v>316</v>
      </c>
      <c r="S319" s="238" t="s">
        <v>132</v>
      </c>
      <c r="T319" s="239" t="s">
        <v>132</v>
      </c>
      <c r="U319" s="222">
        <v>0.13</v>
      </c>
      <c r="V319" s="222">
        <f>ROUND(E319*U319,2)</f>
        <v>1.95</v>
      </c>
      <c r="W319" s="222"/>
      <c r="X319" s="222" t="s">
        <v>133</v>
      </c>
      <c r="Y319" s="211"/>
      <c r="Z319" s="211"/>
      <c r="AA319" s="211"/>
      <c r="AB319" s="211"/>
      <c r="AC319" s="211"/>
      <c r="AD319" s="211"/>
      <c r="AE319" s="211"/>
      <c r="AF319" s="211"/>
      <c r="AG319" s="211" t="s">
        <v>134</v>
      </c>
      <c r="AH319" s="211"/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 x14ac:dyDescent="0.2">
      <c r="A320" s="218"/>
      <c r="B320" s="219"/>
      <c r="C320" s="253" t="s">
        <v>338</v>
      </c>
      <c r="D320" s="242"/>
      <c r="E320" s="242"/>
      <c r="F320" s="242"/>
      <c r="G320" s="24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11"/>
      <c r="Z320" s="211"/>
      <c r="AA320" s="211"/>
      <c r="AB320" s="211"/>
      <c r="AC320" s="211"/>
      <c r="AD320" s="211"/>
      <c r="AE320" s="211"/>
      <c r="AF320" s="211"/>
      <c r="AG320" s="211" t="s">
        <v>156</v>
      </c>
      <c r="AH320" s="211"/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">
      <c r="A321" s="218"/>
      <c r="B321" s="219"/>
      <c r="C321" s="251" t="s">
        <v>289</v>
      </c>
      <c r="D321" s="224"/>
      <c r="E321" s="225"/>
      <c r="F321" s="222"/>
      <c r="G321" s="222"/>
      <c r="H321" s="222"/>
      <c r="I321" s="222"/>
      <c r="J321" s="222"/>
      <c r="K321" s="222"/>
      <c r="L321" s="222"/>
      <c r="M321" s="222"/>
      <c r="N321" s="221"/>
      <c r="O321" s="221"/>
      <c r="P321" s="221"/>
      <c r="Q321" s="221"/>
      <c r="R321" s="222"/>
      <c r="S321" s="222"/>
      <c r="T321" s="222"/>
      <c r="U321" s="222"/>
      <c r="V321" s="222"/>
      <c r="W321" s="222"/>
      <c r="X321" s="222"/>
      <c r="Y321" s="211"/>
      <c r="Z321" s="211"/>
      <c r="AA321" s="211"/>
      <c r="AB321" s="211"/>
      <c r="AC321" s="211"/>
      <c r="AD321" s="211"/>
      <c r="AE321" s="211"/>
      <c r="AF321" s="211"/>
      <c r="AG321" s="211" t="s">
        <v>136</v>
      </c>
      <c r="AH321" s="211">
        <v>0</v>
      </c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 x14ac:dyDescent="0.2">
      <c r="A322" s="218"/>
      <c r="B322" s="219"/>
      <c r="C322" s="251" t="s">
        <v>333</v>
      </c>
      <c r="D322" s="224"/>
      <c r="E322" s="225">
        <v>15.03</v>
      </c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11"/>
      <c r="Z322" s="211"/>
      <c r="AA322" s="211"/>
      <c r="AB322" s="211"/>
      <c r="AC322" s="211"/>
      <c r="AD322" s="211"/>
      <c r="AE322" s="211"/>
      <c r="AF322" s="211"/>
      <c r="AG322" s="211" t="s">
        <v>136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18"/>
      <c r="B323" s="219"/>
      <c r="C323" s="252"/>
      <c r="D323" s="241"/>
      <c r="E323" s="241"/>
      <c r="F323" s="241"/>
      <c r="G323" s="241"/>
      <c r="H323" s="222"/>
      <c r="I323" s="222"/>
      <c r="J323" s="222"/>
      <c r="K323" s="222"/>
      <c r="L323" s="222"/>
      <c r="M323" s="222"/>
      <c r="N323" s="221"/>
      <c r="O323" s="221"/>
      <c r="P323" s="221"/>
      <c r="Q323" s="221"/>
      <c r="R323" s="222"/>
      <c r="S323" s="222"/>
      <c r="T323" s="222"/>
      <c r="U323" s="222"/>
      <c r="V323" s="222"/>
      <c r="W323" s="222"/>
      <c r="X323" s="222"/>
      <c r="Y323" s="211"/>
      <c r="Z323" s="211"/>
      <c r="AA323" s="211"/>
      <c r="AB323" s="211"/>
      <c r="AC323" s="211"/>
      <c r="AD323" s="211"/>
      <c r="AE323" s="211"/>
      <c r="AF323" s="211"/>
      <c r="AG323" s="211" t="s">
        <v>140</v>
      </c>
      <c r="AH323" s="211"/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">
      <c r="A324" s="233">
        <v>48</v>
      </c>
      <c r="B324" s="234" t="s">
        <v>339</v>
      </c>
      <c r="C324" s="250" t="s">
        <v>340</v>
      </c>
      <c r="D324" s="235" t="s">
        <v>341</v>
      </c>
      <c r="E324" s="236">
        <v>30</v>
      </c>
      <c r="F324" s="237"/>
      <c r="G324" s="238">
        <f>ROUND(E324*F324,2)</f>
        <v>0</v>
      </c>
      <c r="H324" s="237"/>
      <c r="I324" s="238">
        <f>ROUND(E324*H324,2)</f>
        <v>0</v>
      </c>
      <c r="J324" s="237"/>
      <c r="K324" s="238">
        <f>ROUND(E324*J324,2)</f>
        <v>0</v>
      </c>
      <c r="L324" s="238">
        <v>15</v>
      </c>
      <c r="M324" s="238">
        <f>G324*(1+L324/100)</f>
        <v>0</v>
      </c>
      <c r="N324" s="236">
        <v>0</v>
      </c>
      <c r="O324" s="236">
        <f>ROUND(E324*N324,2)</f>
        <v>0</v>
      </c>
      <c r="P324" s="236">
        <v>0</v>
      </c>
      <c r="Q324" s="236">
        <f>ROUND(E324*P324,2)</f>
        <v>0</v>
      </c>
      <c r="R324" s="238"/>
      <c r="S324" s="238" t="s">
        <v>176</v>
      </c>
      <c r="T324" s="239" t="s">
        <v>177</v>
      </c>
      <c r="U324" s="222">
        <v>0</v>
      </c>
      <c r="V324" s="222">
        <f>ROUND(E324*U324,2)</f>
        <v>0</v>
      </c>
      <c r="W324" s="222"/>
      <c r="X324" s="222" t="s">
        <v>133</v>
      </c>
      <c r="Y324" s="211"/>
      <c r="Z324" s="211"/>
      <c r="AA324" s="211"/>
      <c r="AB324" s="211"/>
      <c r="AC324" s="211"/>
      <c r="AD324" s="211"/>
      <c r="AE324" s="211"/>
      <c r="AF324" s="211"/>
      <c r="AG324" s="211" t="s">
        <v>134</v>
      </c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18"/>
      <c r="B325" s="219"/>
      <c r="C325" s="255"/>
      <c r="D325" s="245"/>
      <c r="E325" s="245"/>
      <c r="F325" s="245"/>
      <c r="G325" s="245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11"/>
      <c r="Z325" s="211"/>
      <c r="AA325" s="211"/>
      <c r="AB325" s="211"/>
      <c r="AC325" s="211"/>
      <c r="AD325" s="211"/>
      <c r="AE325" s="211"/>
      <c r="AF325" s="211"/>
      <c r="AG325" s="211" t="s">
        <v>140</v>
      </c>
      <c r="AH325" s="211"/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ht="22.5" outlineLevel="1" x14ac:dyDescent="0.2">
      <c r="A326" s="233">
        <v>49</v>
      </c>
      <c r="B326" s="234" t="s">
        <v>342</v>
      </c>
      <c r="C326" s="250" t="s">
        <v>343</v>
      </c>
      <c r="D326" s="235" t="s">
        <v>130</v>
      </c>
      <c r="E326" s="236">
        <v>223.89005</v>
      </c>
      <c r="F326" s="237"/>
      <c r="G326" s="238">
        <f>ROUND(E326*F326,2)</f>
        <v>0</v>
      </c>
      <c r="H326" s="237"/>
      <c r="I326" s="238">
        <f>ROUND(E326*H326,2)</f>
        <v>0</v>
      </c>
      <c r="J326" s="237"/>
      <c r="K326" s="238">
        <f>ROUND(E326*J326,2)</f>
        <v>0</v>
      </c>
      <c r="L326" s="238">
        <v>15</v>
      </c>
      <c r="M326" s="238">
        <f>G326*(1+L326/100)</f>
        <v>0</v>
      </c>
      <c r="N326" s="236">
        <v>6.9999999999999994E-5</v>
      </c>
      <c r="O326" s="236">
        <f>ROUND(E326*N326,2)</f>
        <v>0.02</v>
      </c>
      <c r="P326" s="236">
        <v>0</v>
      </c>
      <c r="Q326" s="236">
        <f>ROUND(E326*P326,2)</f>
        <v>0</v>
      </c>
      <c r="R326" s="238" t="s">
        <v>180</v>
      </c>
      <c r="S326" s="238" t="s">
        <v>132</v>
      </c>
      <c r="T326" s="239" t="s">
        <v>132</v>
      </c>
      <c r="U326" s="222">
        <v>0</v>
      </c>
      <c r="V326" s="222">
        <f>ROUND(E326*U326,2)</f>
        <v>0</v>
      </c>
      <c r="W326" s="222"/>
      <c r="X326" s="222" t="s">
        <v>181</v>
      </c>
      <c r="Y326" s="211"/>
      <c r="Z326" s="211"/>
      <c r="AA326" s="211"/>
      <c r="AB326" s="211"/>
      <c r="AC326" s="211"/>
      <c r="AD326" s="211"/>
      <c r="AE326" s="211"/>
      <c r="AF326" s="211"/>
      <c r="AG326" s="211" t="s">
        <v>182</v>
      </c>
      <c r="AH326" s="211"/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18"/>
      <c r="B327" s="219"/>
      <c r="C327" s="251" t="s">
        <v>289</v>
      </c>
      <c r="D327" s="224"/>
      <c r="E327" s="225"/>
      <c r="F327" s="222"/>
      <c r="G327" s="222"/>
      <c r="H327" s="222"/>
      <c r="I327" s="222"/>
      <c r="J327" s="222"/>
      <c r="K327" s="222"/>
      <c r="L327" s="222"/>
      <c r="M327" s="222"/>
      <c r="N327" s="221"/>
      <c r="O327" s="221"/>
      <c r="P327" s="221"/>
      <c r="Q327" s="221"/>
      <c r="R327" s="222"/>
      <c r="S327" s="222"/>
      <c r="T327" s="222"/>
      <c r="U327" s="222"/>
      <c r="V327" s="222"/>
      <c r="W327" s="222"/>
      <c r="X327" s="222"/>
      <c r="Y327" s="211"/>
      <c r="Z327" s="211"/>
      <c r="AA327" s="211"/>
      <c r="AB327" s="211"/>
      <c r="AC327" s="211"/>
      <c r="AD327" s="211"/>
      <c r="AE327" s="211"/>
      <c r="AF327" s="211"/>
      <c r="AG327" s="211" t="s">
        <v>136</v>
      </c>
      <c r="AH327" s="211">
        <v>0</v>
      </c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 x14ac:dyDescent="0.2">
      <c r="A328" s="218"/>
      <c r="B328" s="219"/>
      <c r="C328" s="251" t="s">
        <v>344</v>
      </c>
      <c r="D328" s="224"/>
      <c r="E328" s="225">
        <v>200.38405</v>
      </c>
      <c r="F328" s="222"/>
      <c r="G328" s="222"/>
      <c r="H328" s="222"/>
      <c r="I328" s="222"/>
      <c r="J328" s="222"/>
      <c r="K328" s="222"/>
      <c r="L328" s="222"/>
      <c r="M328" s="222"/>
      <c r="N328" s="221"/>
      <c r="O328" s="221"/>
      <c r="P328" s="221"/>
      <c r="Q328" s="221"/>
      <c r="R328" s="222"/>
      <c r="S328" s="222"/>
      <c r="T328" s="222"/>
      <c r="U328" s="222"/>
      <c r="V328" s="222"/>
      <c r="W328" s="222"/>
      <c r="X328" s="222"/>
      <c r="Y328" s="211"/>
      <c r="Z328" s="211"/>
      <c r="AA328" s="211"/>
      <c r="AB328" s="211"/>
      <c r="AC328" s="211"/>
      <c r="AD328" s="211"/>
      <c r="AE328" s="211"/>
      <c r="AF328" s="211"/>
      <c r="AG328" s="211" t="s">
        <v>136</v>
      </c>
      <c r="AH328" s="211">
        <v>0</v>
      </c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">
      <c r="A329" s="218"/>
      <c r="B329" s="219"/>
      <c r="C329" s="251" t="s">
        <v>345</v>
      </c>
      <c r="D329" s="224"/>
      <c r="E329" s="225">
        <v>23.506</v>
      </c>
      <c r="F329" s="222"/>
      <c r="G329" s="222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11"/>
      <c r="Z329" s="211"/>
      <c r="AA329" s="211"/>
      <c r="AB329" s="211"/>
      <c r="AC329" s="211"/>
      <c r="AD329" s="211"/>
      <c r="AE329" s="211"/>
      <c r="AF329" s="211"/>
      <c r="AG329" s="211" t="s">
        <v>136</v>
      </c>
      <c r="AH329" s="211">
        <v>0</v>
      </c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 x14ac:dyDescent="0.2">
      <c r="A330" s="218"/>
      <c r="B330" s="219"/>
      <c r="C330" s="252"/>
      <c r="D330" s="241"/>
      <c r="E330" s="241"/>
      <c r="F330" s="241"/>
      <c r="G330" s="241"/>
      <c r="H330" s="222"/>
      <c r="I330" s="222"/>
      <c r="J330" s="222"/>
      <c r="K330" s="222"/>
      <c r="L330" s="222"/>
      <c r="M330" s="222"/>
      <c r="N330" s="221"/>
      <c r="O330" s="221"/>
      <c r="P330" s="221"/>
      <c r="Q330" s="221"/>
      <c r="R330" s="222"/>
      <c r="S330" s="222"/>
      <c r="T330" s="222"/>
      <c r="U330" s="222"/>
      <c r="V330" s="222"/>
      <c r="W330" s="222"/>
      <c r="X330" s="222"/>
      <c r="Y330" s="211"/>
      <c r="Z330" s="211"/>
      <c r="AA330" s="211"/>
      <c r="AB330" s="211"/>
      <c r="AC330" s="211"/>
      <c r="AD330" s="211"/>
      <c r="AE330" s="211"/>
      <c r="AF330" s="211"/>
      <c r="AG330" s="211" t="s">
        <v>140</v>
      </c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x14ac:dyDescent="0.2">
      <c r="A331" s="227" t="s">
        <v>126</v>
      </c>
      <c r="B331" s="228" t="s">
        <v>73</v>
      </c>
      <c r="C331" s="249" t="s">
        <v>74</v>
      </c>
      <c r="D331" s="229"/>
      <c r="E331" s="230"/>
      <c r="F331" s="231"/>
      <c r="G331" s="231">
        <f>SUMIF(AG332:AG353,"&lt;&gt;NOR",G332:G353)</f>
        <v>0</v>
      </c>
      <c r="H331" s="231"/>
      <c r="I331" s="231">
        <f>SUM(I332:I353)</f>
        <v>0</v>
      </c>
      <c r="J331" s="231"/>
      <c r="K331" s="231">
        <f>SUM(K332:K353)</f>
        <v>0</v>
      </c>
      <c r="L331" s="231"/>
      <c r="M331" s="231">
        <f>SUM(M332:M353)</f>
        <v>0</v>
      </c>
      <c r="N331" s="230"/>
      <c r="O331" s="230">
        <f>SUM(O332:O353)</f>
        <v>0</v>
      </c>
      <c r="P331" s="230"/>
      <c r="Q331" s="230">
        <f>SUM(Q332:Q353)</f>
        <v>0</v>
      </c>
      <c r="R331" s="231"/>
      <c r="S331" s="231"/>
      <c r="T331" s="232"/>
      <c r="U331" s="226"/>
      <c r="V331" s="226">
        <f>SUM(V332:V353)</f>
        <v>38.380000000000003</v>
      </c>
      <c r="W331" s="226"/>
      <c r="X331" s="226"/>
      <c r="AG331" t="s">
        <v>127</v>
      </c>
    </row>
    <row r="332" spans="1:60" ht="56.25" outlineLevel="1" x14ac:dyDescent="0.2">
      <c r="A332" s="233">
        <v>50</v>
      </c>
      <c r="B332" s="234" t="s">
        <v>346</v>
      </c>
      <c r="C332" s="250" t="s">
        <v>347</v>
      </c>
      <c r="D332" s="235" t="s">
        <v>130</v>
      </c>
      <c r="E332" s="236">
        <v>123.81</v>
      </c>
      <c r="F332" s="237"/>
      <c r="G332" s="238">
        <f>ROUND(E332*F332,2)</f>
        <v>0</v>
      </c>
      <c r="H332" s="237"/>
      <c r="I332" s="238">
        <f>ROUND(E332*H332,2)</f>
        <v>0</v>
      </c>
      <c r="J332" s="237"/>
      <c r="K332" s="238">
        <f>ROUND(E332*J332,2)</f>
        <v>0</v>
      </c>
      <c r="L332" s="238">
        <v>15</v>
      </c>
      <c r="M332" s="238">
        <f>G332*(1+L332/100)</f>
        <v>0</v>
      </c>
      <c r="N332" s="236">
        <v>4.0000000000000003E-5</v>
      </c>
      <c r="O332" s="236">
        <f>ROUND(E332*N332,2)</f>
        <v>0</v>
      </c>
      <c r="P332" s="236">
        <v>0</v>
      </c>
      <c r="Q332" s="236">
        <f>ROUND(E332*P332,2)</f>
        <v>0</v>
      </c>
      <c r="R332" s="238" t="s">
        <v>131</v>
      </c>
      <c r="S332" s="238" t="s">
        <v>132</v>
      </c>
      <c r="T332" s="239" t="s">
        <v>132</v>
      </c>
      <c r="U332" s="222">
        <v>0.31</v>
      </c>
      <c r="V332" s="222">
        <f>ROUND(E332*U332,2)</f>
        <v>38.380000000000003</v>
      </c>
      <c r="W332" s="222"/>
      <c r="X332" s="222" t="s">
        <v>133</v>
      </c>
      <c r="Y332" s="211"/>
      <c r="Z332" s="211"/>
      <c r="AA332" s="211"/>
      <c r="AB332" s="211"/>
      <c r="AC332" s="211"/>
      <c r="AD332" s="211"/>
      <c r="AE332" s="211"/>
      <c r="AF332" s="211"/>
      <c r="AG332" s="211" t="s">
        <v>134</v>
      </c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18"/>
      <c r="B333" s="219"/>
      <c r="C333" s="251" t="s">
        <v>189</v>
      </c>
      <c r="D333" s="224"/>
      <c r="E333" s="225"/>
      <c r="F333" s="222"/>
      <c r="G333" s="222"/>
      <c r="H333" s="222"/>
      <c r="I333" s="222"/>
      <c r="J333" s="222"/>
      <c r="K333" s="222"/>
      <c r="L333" s="222"/>
      <c r="M333" s="222"/>
      <c r="N333" s="221"/>
      <c r="O333" s="221"/>
      <c r="P333" s="221"/>
      <c r="Q333" s="221"/>
      <c r="R333" s="222"/>
      <c r="S333" s="222"/>
      <c r="T333" s="222"/>
      <c r="U333" s="222"/>
      <c r="V333" s="222"/>
      <c r="W333" s="222"/>
      <c r="X333" s="222"/>
      <c r="Y333" s="211"/>
      <c r="Z333" s="211"/>
      <c r="AA333" s="211"/>
      <c r="AB333" s="211"/>
      <c r="AC333" s="211"/>
      <c r="AD333" s="211"/>
      <c r="AE333" s="211"/>
      <c r="AF333" s="211"/>
      <c r="AG333" s="211" t="s">
        <v>136</v>
      </c>
      <c r="AH333" s="211">
        <v>0</v>
      </c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1" x14ac:dyDescent="0.2">
      <c r="A334" s="218"/>
      <c r="B334" s="219"/>
      <c r="C334" s="251" t="s">
        <v>209</v>
      </c>
      <c r="D334" s="224"/>
      <c r="E334" s="225">
        <v>13.28</v>
      </c>
      <c r="F334" s="222"/>
      <c r="G334" s="222"/>
      <c r="H334" s="222"/>
      <c r="I334" s="222"/>
      <c r="J334" s="222"/>
      <c r="K334" s="222"/>
      <c r="L334" s="222"/>
      <c r="M334" s="222"/>
      <c r="N334" s="221"/>
      <c r="O334" s="221"/>
      <c r="P334" s="221"/>
      <c r="Q334" s="221"/>
      <c r="R334" s="222"/>
      <c r="S334" s="222"/>
      <c r="T334" s="222"/>
      <c r="U334" s="222"/>
      <c r="V334" s="222"/>
      <c r="W334" s="222"/>
      <c r="X334" s="222"/>
      <c r="Y334" s="211"/>
      <c r="Z334" s="211"/>
      <c r="AA334" s="211"/>
      <c r="AB334" s="211"/>
      <c r="AC334" s="211"/>
      <c r="AD334" s="211"/>
      <c r="AE334" s="211"/>
      <c r="AF334" s="211"/>
      <c r="AG334" s="211" t="s">
        <v>136</v>
      </c>
      <c r="AH334" s="211">
        <v>0</v>
      </c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18"/>
      <c r="B335" s="219"/>
      <c r="C335" s="251" t="s">
        <v>192</v>
      </c>
      <c r="D335" s="224"/>
      <c r="E335" s="225"/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11"/>
      <c r="Z335" s="211"/>
      <c r="AA335" s="211"/>
      <c r="AB335" s="211"/>
      <c r="AC335" s="211"/>
      <c r="AD335" s="211"/>
      <c r="AE335" s="211"/>
      <c r="AF335" s="211"/>
      <c r="AG335" s="211" t="s">
        <v>136</v>
      </c>
      <c r="AH335" s="211">
        <v>0</v>
      </c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 x14ac:dyDescent="0.2">
      <c r="A336" s="218"/>
      <c r="B336" s="219"/>
      <c r="C336" s="251" t="s">
        <v>199</v>
      </c>
      <c r="D336" s="224"/>
      <c r="E336" s="225">
        <v>3.51</v>
      </c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11"/>
      <c r="Z336" s="211"/>
      <c r="AA336" s="211"/>
      <c r="AB336" s="211"/>
      <c r="AC336" s="211"/>
      <c r="AD336" s="211"/>
      <c r="AE336" s="211"/>
      <c r="AF336" s="211"/>
      <c r="AG336" s="211" t="s">
        <v>136</v>
      </c>
      <c r="AH336" s="211">
        <v>0</v>
      </c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18"/>
      <c r="B337" s="219"/>
      <c r="C337" s="251" t="s">
        <v>194</v>
      </c>
      <c r="D337" s="224"/>
      <c r="E337" s="225"/>
      <c r="F337" s="222"/>
      <c r="G337" s="222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11"/>
      <c r="Z337" s="211"/>
      <c r="AA337" s="211"/>
      <c r="AB337" s="211"/>
      <c r="AC337" s="211"/>
      <c r="AD337" s="211"/>
      <c r="AE337" s="211"/>
      <c r="AF337" s="211"/>
      <c r="AG337" s="211" t="s">
        <v>136</v>
      </c>
      <c r="AH337" s="211">
        <v>0</v>
      </c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18"/>
      <c r="B338" s="219"/>
      <c r="C338" s="251" t="s">
        <v>199</v>
      </c>
      <c r="D338" s="224"/>
      <c r="E338" s="225">
        <v>3.51</v>
      </c>
      <c r="F338" s="222"/>
      <c r="G338" s="222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11"/>
      <c r="Z338" s="211"/>
      <c r="AA338" s="211"/>
      <c r="AB338" s="211"/>
      <c r="AC338" s="211"/>
      <c r="AD338" s="211"/>
      <c r="AE338" s="211"/>
      <c r="AF338" s="211"/>
      <c r="AG338" s="211" t="s">
        <v>136</v>
      </c>
      <c r="AH338" s="211">
        <v>0</v>
      </c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18"/>
      <c r="B339" s="219"/>
      <c r="C339" s="251" t="s">
        <v>195</v>
      </c>
      <c r="D339" s="224"/>
      <c r="E339" s="225"/>
      <c r="F339" s="222"/>
      <c r="G339" s="222"/>
      <c r="H339" s="222"/>
      <c r="I339" s="222"/>
      <c r="J339" s="222"/>
      <c r="K339" s="222"/>
      <c r="L339" s="222"/>
      <c r="M339" s="222"/>
      <c r="N339" s="221"/>
      <c r="O339" s="221"/>
      <c r="P339" s="221"/>
      <c r="Q339" s="221"/>
      <c r="R339" s="222"/>
      <c r="S339" s="222"/>
      <c r="T339" s="222"/>
      <c r="U339" s="222"/>
      <c r="V339" s="222"/>
      <c r="W339" s="222"/>
      <c r="X339" s="222"/>
      <c r="Y339" s="211"/>
      <c r="Z339" s="211"/>
      <c r="AA339" s="211"/>
      <c r="AB339" s="211"/>
      <c r="AC339" s="211"/>
      <c r="AD339" s="211"/>
      <c r="AE339" s="211"/>
      <c r="AF339" s="211"/>
      <c r="AG339" s="211" t="s">
        <v>136</v>
      </c>
      <c r="AH339" s="211">
        <v>0</v>
      </c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18"/>
      <c r="B340" s="219"/>
      <c r="C340" s="251" t="s">
        <v>199</v>
      </c>
      <c r="D340" s="224"/>
      <c r="E340" s="225">
        <v>3.51</v>
      </c>
      <c r="F340" s="222"/>
      <c r="G340" s="222"/>
      <c r="H340" s="222"/>
      <c r="I340" s="222"/>
      <c r="J340" s="222"/>
      <c r="K340" s="222"/>
      <c r="L340" s="222"/>
      <c r="M340" s="222"/>
      <c r="N340" s="221"/>
      <c r="O340" s="221"/>
      <c r="P340" s="221"/>
      <c r="Q340" s="221"/>
      <c r="R340" s="222"/>
      <c r="S340" s="222"/>
      <c r="T340" s="222"/>
      <c r="U340" s="222"/>
      <c r="V340" s="222"/>
      <c r="W340" s="222"/>
      <c r="X340" s="222"/>
      <c r="Y340" s="211"/>
      <c r="Z340" s="211"/>
      <c r="AA340" s="211"/>
      <c r="AB340" s="211"/>
      <c r="AC340" s="211"/>
      <c r="AD340" s="211"/>
      <c r="AE340" s="211"/>
      <c r="AF340" s="211"/>
      <c r="AG340" s="211" t="s">
        <v>136</v>
      </c>
      <c r="AH340" s="211">
        <v>0</v>
      </c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18"/>
      <c r="B341" s="219"/>
      <c r="C341" s="251" t="s">
        <v>348</v>
      </c>
      <c r="D341" s="224"/>
      <c r="E341" s="225"/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11"/>
      <c r="Z341" s="211"/>
      <c r="AA341" s="211"/>
      <c r="AB341" s="211"/>
      <c r="AC341" s="211"/>
      <c r="AD341" s="211"/>
      <c r="AE341" s="211"/>
      <c r="AF341" s="211"/>
      <c r="AG341" s="211" t="s">
        <v>136</v>
      </c>
      <c r="AH341" s="211">
        <v>0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">
      <c r="A342" s="218"/>
      <c r="B342" s="219"/>
      <c r="C342" s="251" t="s">
        <v>349</v>
      </c>
      <c r="D342" s="224"/>
      <c r="E342" s="225">
        <v>100</v>
      </c>
      <c r="F342" s="222"/>
      <c r="G342" s="222"/>
      <c r="H342" s="222"/>
      <c r="I342" s="222"/>
      <c r="J342" s="222"/>
      <c r="K342" s="222"/>
      <c r="L342" s="222"/>
      <c r="M342" s="222"/>
      <c r="N342" s="221"/>
      <c r="O342" s="221"/>
      <c r="P342" s="221"/>
      <c r="Q342" s="221"/>
      <c r="R342" s="222"/>
      <c r="S342" s="222"/>
      <c r="T342" s="222"/>
      <c r="U342" s="222"/>
      <c r="V342" s="222"/>
      <c r="W342" s="222"/>
      <c r="X342" s="222"/>
      <c r="Y342" s="211"/>
      <c r="Z342" s="211"/>
      <c r="AA342" s="211"/>
      <c r="AB342" s="211"/>
      <c r="AC342" s="211"/>
      <c r="AD342" s="211"/>
      <c r="AE342" s="211"/>
      <c r="AF342" s="211"/>
      <c r="AG342" s="211" t="s">
        <v>136</v>
      </c>
      <c r="AH342" s="211">
        <v>0</v>
      </c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18"/>
      <c r="B343" s="219"/>
      <c r="C343" s="252"/>
      <c r="D343" s="241"/>
      <c r="E343" s="241"/>
      <c r="F343" s="241"/>
      <c r="G343" s="241"/>
      <c r="H343" s="222"/>
      <c r="I343" s="222"/>
      <c r="J343" s="222"/>
      <c r="K343" s="222"/>
      <c r="L343" s="222"/>
      <c r="M343" s="222"/>
      <c r="N343" s="221"/>
      <c r="O343" s="221"/>
      <c r="P343" s="221"/>
      <c r="Q343" s="221"/>
      <c r="R343" s="222"/>
      <c r="S343" s="222"/>
      <c r="T343" s="222"/>
      <c r="U343" s="222"/>
      <c r="V343" s="222"/>
      <c r="W343" s="222"/>
      <c r="X343" s="222"/>
      <c r="Y343" s="211"/>
      <c r="Z343" s="211"/>
      <c r="AA343" s="211"/>
      <c r="AB343" s="211"/>
      <c r="AC343" s="211"/>
      <c r="AD343" s="211"/>
      <c r="AE343" s="211"/>
      <c r="AF343" s="211"/>
      <c r="AG343" s="211" t="s">
        <v>140</v>
      </c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33">
        <v>51</v>
      </c>
      <c r="B344" s="234" t="s">
        <v>350</v>
      </c>
      <c r="C344" s="250" t="s">
        <v>351</v>
      </c>
      <c r="D344" s="235" t="s">
        <v>130</v>
      </c>
      <c r="E344" s="236">
        <v>247.62</v>
      </c>
      <c r="F344" s="237"/>
      <c r="G344" s="238">
        <f>ROUND(E344*F344,2)</f>
        <v>0</v>
      </c>
      <c r="H344" s="237"/>
      <c r="I344" s="238">
        <f>ROUND(E344*H344,2)</f>
        <v>0</v>
      </c>
      <c r="J344" s="237"/>
      <c r="K344" s="238">
        <f>ROUND(E344*J344,2)</f>
        <v>0</v>
      </c>
      <c r="L344" s="238">
        <v>15</v>
      </c>
      <c r="M344" s="238">
        <f>G344*(1+L344/100)</f>
        <v>0</v>
      </c>
      <c r="N344" s="236">
        <v>0</v>
      </c>
      <c r="O344" s="236">
        <f>ROUND(E344*N344,2)</f>
        <v>0</v>
      </c>
      <c r="P344" s="236">
        <v>0</v>
      </c>
      <c r="Q344" s="236">
        <f>ROUND(E344*P344,2)</f>
        <v>0</v>
      </c>
      <c r="R344" s="238"/>
      <c r="S344" s="238" t="s">
        <v>176</v>
      </c>
      <c r="T344" s="239" t="s">
        <v>177</v>
      </c>
      <c r="U344" s="222">
        <v>0</v>
      </c>
      <c r="V344" s="222">
        <f>ROUND(E344*U344,2)</f>
        <v>0</v>
      </c>
      <c r="W344" s="222"/>
      <c r="X344" s="222" t="s">
        <v>133</v>
      </c>
      <c r="Y344" s="211"/>
      <c r="Z344" s="211"/>
      <c r="AA344" s="211"/>
      <c r="AB344" s="211"/>
      <c r="AC344" s="211"/>
      <c r="AD344" s="211"/>
      <c r="AE344" s="211"/>
      <c r="AF344" s="211"/>
      <c r="AG344" s="211" t="s">
        <v>134</v>
      </c>
      <c r="AH344" s="211"/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18"/>
      <c r="B345" s="219"/>
      <c r="C345" s="251" t="s">
        <v>289</v>
      </c>
      <c r="D345" s="224"/>
      <c r="E345" s="225"/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11"/>
      <c r="Z345" s="211"/>
      <c r="AA345" s="211"/>
      <c r="AB345" s="211"/>
      <c r="AC345" s="211"/>
      <c r="AD345" s="211"/>
      <c r="AE345" s="211"/>
      <c r="AF345" s="211"/>
      <c r="AG345" s="211" t="s">
        <v>136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18"/>
      <c r="B346" s="219"/>
      <c r="C346" s="251" t="s">
        <v>352</v>
      </c>
      <c r="D346" s="224"/>
      <c r="E346" s="225">
        <v>247.62</v>
      </c>
      <c r="F346" s="222"/>
      <c r="G346" s="222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11"/>
      <c r="Z346" s="211"/>
      <c r="AA346" s="211"/>
      <c r="AB346" s="211"/>
      <c r="AC346" s="211"/>
      <c r="AD346" s="211"/>
      <c r="AE346" s="211"/>
      <c r="AF346" s="211"/>
      <c r="AG346" s="211" t="s">
        <v>136</v>
      </c>
      <c r="AH346" s="211">
        <v>0</v>
      </c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18"/>
      <c r="B347" s="219"/>
      <c r="C347" s="252"/>
      <c r="D347" s="241"/>
      <c r="E347" s="241"/>
      <c r="F347" s="241"/>
      <c r="G347" s="241"/>
      <c r="H347" s="222"/>
      <c r="I347" s="222"/>
      <c r="J347" s="222"/>
      <c r="K347" s="222"/>
      <c r="L347" s="222"/>
      <c r="M347" s="222"/>
      <c r="N347" s="221"/>
      <c r="O347" s="221"/>
      <c r="P347" s="221"/>
      <c r="Q347" s="221"/>
      <c r="R347" s="222"/>
      <c r="S347" s="222"/>
      <c r="T347" s="222"/>
      <c r="U347" s="222"/>
      <c r="V347" s="222"/>
      <c r="W347" s="222"/>
      <c r="X347" s="222"/>
      <c r="Y347" s="211"/>
      <c r="Z347" s="211"/>
      <c r="AA347" s="211"/>
      <c r="AB347" s="211"/>
      <c r="AC347" s="211"/>
      <c r="AD347" s="211"/>
      <c r="AE347" s="211"/>
      <c r="AF347" s="211"/>
      <c r="AG347" s="211" t="s">
        <v>140</v>
      </c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ht="22.5" outlineLevel="1" x14ac:dyDescent="0.2">
      <c r="A348" s="233">
        <v>52</v>
      </c>
      <c r="B348" s="234" t="s">
        <v>353</v>
      </c>
      <c r="C348" s="250" t="s">
        <v>354</v>
      </c>
      <c r="D348" s="235" t="s">
        <v>355</v>
      </c>
      <c r="E348" s="236">
        <v>10</v>
      </c>
      <c r="F348" s="237"/>
      <c r="G348" s="238">
        <f>ROUND(E348*F348,2)</f>
        <v>0</v>
      </c>
      <c r="H348" s="237"/>
      <c r="I348" s="238">
        <f>ROUND(E348*H348,2)</f>
        <v>0</v>
      </c>
      <c r="J348" s="237"/>
      <c r="K348" s="238">
        <f>ROUND(E348*J348,2)</f>
        <v>0</v>
      </c>
      <c r="L348" s="238">
        <v>15</v>
      </c>
      <c r="M348" s="238">
        <f>G348*(1+L348/100)</f>
        <v>0</v>
      </c>
      <c r="N348" s="236">
        <v>0</v>
      </c>
      <c r="O348" s="236">
        <f>ROUND(E348*N348,2)</f>
        <v>0</v>
      </c>
      <c r="P348" s="236">
        <v>0</v>
      </c>
      <c r="Q348" s="236">
        <f>ROUND(E348*P348,2)</f>
        <v>0</v>
      </c>
      <c r="R348" s="238"/>
      <c r="S348" s="238" t="s">
        <v>176</v>
      </c>
      <c r="T348" s="239" t="s">
        <v>177</v>
      </c>
      <c r="U348" s="222">
        <v>0</v>
      </c>
      <c r="V348" s="222">
        <f>ROUND(E348*U348,2)</f>
        <v>0</v>
      </c>
      <c r="W348" s="222"/>
      <c r="X348" s="222" t="s">
        <v>356</v>
      </c>
      <c r="Y348" s="211"/>
      <c r="Z348" s="211"/>
      <c r="AA348" s="211"/>
      <c r="AB348" s="211"/>
      <c r="AC348" s="211"/>
      <c r="AD348" s="211"/>
      <c r="AE348" s="211"/>
      <c r="AF348" s="211"/>
      <c r="AG348" s="211" t="s">
        <v>357</v>
      </c>
      <c r="AH348" s="211"/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18"/>
      <c r="B349" s="219"/>
      <c r="C349" s="255"/>
      <c r="D349" s="245"/>
      <c r="E349" s="245"/>
      <c r="F349" s="245"/>
      <c r="G349" s="245"/>
      <c r="H349" s="222"/>
      <c r="I349" s="222"/>
      <c r="J349" s="222"/>
      <c r="K349" s="222"/>
      <c r="L349" s="222"/>
      <c r="M349" s="222"/>
      <c r="N349" s="221"/>
      <c r="O349" s="221"/>
      <c r="P349" s="221"/>
      <c r="Q349" s="221"/>
      <c r="R349" s="222"/>
      <c r="S349" s="222"/>
      <c r="T349" s="222"/>
      <c r="U349" s="222"/>
      <c r="V349" s="222"/>
      <c r="W349" s="222"/>
      <c r="X349" s="222"/>
      <c r="Y349" s="211"/>
      <c r="Z349" s="211"/>
      <c r="AA349" s="211"/>
      <c r="AB349" s="211"/>
      <c r="AC349" s="211"/>
      <c r="AD349" s="211"/>
      <c r="AE349" s="211"/>
      <c r="AF349" s="211"/>
      <c r="AG349" s="211" t="s">
        <v>140</v>
      </c>
      <c r="AH349" s="211"/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33">
        <v>53</v>
      </c>
      <c r="B350" s="234" t="s">
        <v>358</v>
      </c>
      <c r="C350" s="250" t="s">
        <v>359</v>
      </c>
      <c r="D350" s="235" t="s">
        <v>355</v>
      </c>
      <c r="E350" s="236">
        <v>10</v>
      </c>
      <c r="F350" s="237"/>
      <c r="G350" s="238">
        <f>ROUND(E350*F350,2)</f>
        <v>0</v>
      </c>
      <c r="H350" s="237"/>
      <c r="I350" s="238">
        <f>ROUND(E350*H350,2)</f>
        <v>0</v>
      </c>
      <c r="J350" s="237"/>
      <c r="K350" s="238">
        <f>ROUND(E350*J350,2)</f>
        <v>0</v>
      </c>
      <c r="L350" s="238">
        <v>15</v>
      </c>
      <c r="M350" s="238">
        <f>G350*(1+L350/100)</f>
        <v>0</v>
      </c>
      <c r="N350" s="236">
        <v>0</v>
      </c>
      <c r="O350" s="236">
        <f>ROUND(E350*N350,2)</f>
        <v>0</v>
      </c>
      <c r="P350" s="236">
        <v>0</v>
      </c>
      <c r="Q350" s="236">
        <f>ROUND(E350*P350,2)</f>
        <v>0</v>
      </c>
      <c r="R350" s="238"/>
      <c r="S350" s="238" t="s">
        <v>176</v>
      </c>
      <c r="T350" s="239" t="s">
        <v>177</v>
      </c>
      <c r="U350" s="222">
        <v>0</v>
      </c>
      <c r="V350" s="222">
        <f>ROUND(E350*U350,2)</f>
        <v>0</v>
      </c>
      <c r="W350" s="222"/>
      <c r="X350" s="222" t="s">
        <v>356</v>
      </c>
      <c r="Y350" s="211"/>
      <c r="Z350" s="211"/>
      <c r="AA350" s="211"/>
      <c r="AB350" s="211"/>
      <c r="AC350" s="211"/>
      <c r="AD350" s="211"/>
      <c r="AE350" s="211"/>
      <c r="AF350" s="211"/>
      <c r="AG350" s="211" t="s">
        <v>357</v>
      </c>
      <c r="AH350" s="211"/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">
      <c r="A351" s="218"/>
      <c r="B351" s="219"/>
      <c r="C351" s="255"/>
      <c r="D351" s="245"/>
      <c r="E351" s="245"/>
      <c r="F351" s="245"/>
      <c r="G351" s="245"/>
      <c r="H351" s="222"/>
      <c r="I351" s="222"/>
      <c r="J351" s="222"/>
      <c r="K351" s="222"/>
      <c r="L351" s="222"/>
      <c r="M351" s="222"/>
      <c r="N351" s="221"/>
      <c r="O351" s="221"/>
      <c r="P351" s="221"/>
      <c r="Q351" s="221"/>
      <c r="R351" s="222"/>
      <c r="S351" s="222"/>
      <c r="T351" s="222"/>
      <c r="U351" s="222"/>
      <c r="V351" s="222"/>
      <c r="W351" s="222"/>
      <c r="X351" s="222"/>
      <c r="Y351" s="211"/>
      <c r="Z351" s="211"/>
      <c r="AA351" s="211"/>
      <c r="AB351" s="211"/>
      <c r="AC351" s="211"/>
      <c r="AD351" s="211"/>
      <c r="AE351" s="211"/>
      <c r="AF351" s="211"/>
      <c r="AG351" s="211" t="s">
        <v>140</v>
      </c>
      <c r="AH351" s="211"/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1" x14ac:dyDescent="0.2">
      <c r="A352" s="233">
        <v>54</v>
      </c>
      <c r="B352" s="234" t="s">
        <v>360</v>
      </c>
      <c r="C352" s="250" t="s">
        <v>361</v>
      </c>
      <c r="D352" s="235" t="s">
        <v>362</v>
      </c>
      <c r="E352" s="236">
        <v>1</v>
      </c>
      <c r="F352" s="237"/>
      <c r="G352" s="238">
        <f>ROUND(E352*F352,2)</f>
        <v>0</v>
      </c>
      <c r="H352" s="237"/>
      <c r="I352" s="238">
        <f>ROUND(E352*H352,2)</f>
        <v>0</v>
      </c>
      <c r="J352" s="237"/>
      <c r="K352" s="238">
        <f>ROUND(E352*J352,2)</f>
        <v>0</v>
      </c>
      <c r="L352" s="238">
        <v>15</v>
      </c>
      <c r="M352" s="238">
        <f>G352*(1+L352/100)</f>
        <v>0</v>
      </c>
      <c r="N352" s="236">
        <v>0</v>
      </c>
      <c r="O352" s="236">
        <f>ROUND(E352*N352,2)</f>
        <v>0</v>
      </c>
      <c r="P352" s="236">
        <v>0</v>
      </c>
      <c r="Q352" s="236">
        <f>ROUND(E352*P352,2)</f>
        <v>0</v>
      </c>
      <c r="R352" s="238"/>
      <c r="S352" s="238" t="s">
        <v>176</v>
      </c>
      <c r="T352" s="239" t="s">
        <v>177</v>
      </c>
      <c r="U352" s="222">
        <v>0</v>
      </c>
      <c r="V352" s="222">
        <f>ROUND(E352*U352,2)</f>
        <v>0</v>
      </c>
      <c r="W352" s="222"/>
      <c r="X352" s="222" t="s">
        <v>356</v>
      </c>
      <c r="Y352" s="211"/>
      <c r="Z352" s="211"/>
      <c r="AA352" s="211"/>
      <c r="AB352" s="211"/>
      <c r="AC352" s="211"/>
      <c r="AD352" s="211"/>
      <c r="AE352" s="211"/>
      <c r="AF352" s="211"/>
      <c r="AG352" s="211" t="s">
        <v>357</v>
      </c>
      <c r="AH352" s="211"/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">
      <c r="A353" s="218"/>
      <c r="B353" s="219"/>
      <c r="C353" s="255"/>
      <c r="D353" s="245"/>
      <c r="E353" s="245"/>
      <c r="F353" s="245"/>
      <c r="G353" s="245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11"/>
      <c r="Z353" s="211"/>
      <c r="AA353" s="211"/>
      <c r="AB353" s="211"/>
      <c r="AC353" s="211"/>
      <c r="AD353" s="211"/>
      <c r="AE353" s="211"/>
      <c r="AF353" s="211"/>
      <c r="AG353" s="211" t="s">
        <v>140</v>
      </c>
      <c r="AH353" s="211"/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x14ac:dyDescent="0.2">
      <c r="A354" s="227" t="s">
        <v>126</v>
      </c>
      <c r="B354" s="228" t="s">
        <v>75</v>
      </c>
      <c r="C354" s="249" t="s">
        <v>76</v>
      </c>
      <c r="D354" s="229"/>
      <c r="E354" s="230"/>
      <c r="F354" s="231"/>
      <c r="G354" s="231">
        <f>SUMIF(AG355:AG383,"&lt;&gt;NOR",G355:G383)</f>
        <v>0</v>
      </c>
      <c r="H354" s="231"/>
      <c r="I354" s="231">
        <f>SUM(I355:I383)</f>
        <v>0</v>
      </c>
      <c r="J354" s="231"/>
      <c r="K354" s="231">
        <f>SUM(K355:K383)</f>
        <v>0</v>
      </c>
      <c r="L354" s="231"/>
      <c r="M354" s="231">
        <f>SUM(M355:M383)</f>
        <v>0</v>
      </c>
      <c r="N354" s="230"/>
      <c r="O354" s="230">
        <f>SUM(O355:O383)</f>
        <v>0</v>
      </c>
      <c r="P354" s="230"/>
      <c r="Q354" s="230">
        <f>SUM(Q355:Q383)</f>
        <v>6.05</v>
      </c>
      <c r="R354" s="231"/>
      <c r="S354" s="231"/>
      <c r="T354" s="232"/>
      <c r="U354" s="226"/>
      <c r="V354" s="226">
        <f>SUM(V355:V383)</f>
        <v>44.31</v>
      </c>
      <c r="W354" s="226"/>
      <c r="X354" s="226"/>
      <c r="AG354" t="s">
        <v>127</v>
      </c>
    </row>
    <row r="355" spans="1:60" outlineLevel="1" x14ac:dyDescent="0.2">
      <c r="A355" s="233">
        <v>55</v>
      </c>
      <c r="B355" s="234" t="s">
        <v>363</v>
      </c>
      <c r="C355" s="250" t="s">
        <v>364</v>
      </c>
      <c r="D355" s="235" t="s">
        <v>255</v>
      </c>
      <c r="E355" s="236">
        <v>9</v>
      </c>
      <c r="F355" s="237"/>
      <c r="G355" s="238">
        <f>ROUND(E355*F355,2)</f>
        <v>0</v>
      </c>
      <c r="H355" s="237"/>
      <c r="I355" s="238">
        <f>ROUND(E355*H355,2)</f>
        <v>0</v>
      </c>
      <c r="J355" s="237"/>
      <c r="K355" s="238">
        <f>ROUND(E355*J355,2)</f>
        <v>0</v>
      </c>
      <c r="L355" s="238">
        <v>15</v>
      </c>
      <c r="M355" s="238">
        <f>G355*(1+L355/100)</f>
        <v>0</v>
      </c>
      <c r="N355" s="236">
        <v>0</v>
      </c>
      <c r="O355" s="236">
        <f>ROUND(E355*N355,2)</f>
        <v>0</v>
      </c>
      <c r="P355" s="236">
        <v>4.6000000000000001E-4</v>
      </c>
      <c r="Q355" s="236">
        <f>ROUND(E355*P355,2)</f>
        <v>0</v>
      </c>
      <c r="R355" s="238" t="s">
        <v>365</v>
      </c>
      <c r="S355" s="238" t="s">
        <v>132</v>
      </c>
      <c r="T355" s="239" t="s">
        <v>132</v>
      </c>
      <c r="U355" s="222">
        <v>2.4300000000000002</v>
      </c>
      <c r="V355" s="222">
        <f>ROUND(E355*U355,2)</f>
        <v>21.87</v>
      </c>
      <c r="W355" s="222"/>
      <c r="X355" s="222" t="s">
        <v>133</v>
      </c>
      <c r="Y355" s="211"/>
      <c r="Z355" s="211"/>
      <c r="AA355" s="211"/>
      <c r="AB355" s="211"/>
      <c r="AC355" s="211"/>
      <c r="AD355" s="211"/>
      <c r="AE355" s="211"/>
      <c r="AF355" s="211"/>
      <c r="AG355" s="211" t="s">
        <v>134</v>
      </c>
      <c r="AH355" s="211"/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1" x14ac:dyDescent="0.2">
      <c r="A356" s="218"/>
      <c r="B356" s="219"/>
      <c r="C356" s="251" t="s">
        <v>281</v>
      </c>
      <c r="D356" s="224"/>
      <c r="E356" s="225"/>
      <c r="F356" s="222"/>
      <c r="G356" s="22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11"/>
      <c r="Z356" s="211"/>
      <c r="AA356" s="211"/>
      <c r="AB356" s="211"/>
      <c r="AC356" s="211"/>
      <c r="AD356" s="211"/>
      <c r="AE356" s="211"/>
      <c r="AF356" s="211"/>
      <c r="AG356" s="211" t="s">
        <v>136</v>
      </c>
      <c r="AH356" s="211">
        <v>0</v>
      </c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">
      <c r="A357" s="218"/>
      <c r="B357" s="219"/>
      <c r="C357" s="251" t="s">
        <v>366</v>
      </c>
      <c r="D357" s="224"/>
      <c r="E357" s="225">
        <v>9</v>
      </c>
      <c r="F357" s="222"/>
      <c r="G357" s="222"/>
      <c r="H357" s="222"/>
      <c r="I357" s="222"/>
      <c r="J357" s="222"/>
      <c r="K357" s="222"/>
      <c r="L357" s="222"/>
      <c r="M357" s="222"/>
      <c r="N357" s="221"/>
      <c r="O357" s="221"/>
      <c r="P357" s="221"/>
      <c r="Q357" s="221"/>
      <c r="R357" s="222"/>
      <c r="S357" s="222"/>
      <c r="T357" s="222"/>
      <c r="U357" s="222"/>
      <c r="V357" s="222"/>
      <c r="W357" s="222"/>
      <c r="X357" s="222"/>
      <c r="Y357" s="211"/>
      <c r="Z357" s="211"/>
      <c r="AA357" s="211"/>
      <c r="AB357" s="211"/>
      <c r="AC357" s="211"/>
      <c r="AD357" s="211"/>
      <c r="AE357" s="211"/>
      <c r="AF357" s="211"/>
      <c r="AG357" s="211" t="s">
        <v>136</v>
      </c>
      <c r="AH357" s="211">
        <v>0</v>
      </c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18"/>
      <c r="B358" s="219"/>
      <c r="C358" s="252"/>
      <c r="D358" s="241"/>
      <c r="E358" s="241"/>
      <c r="F358" s="241"/>
      <c r="G358" s="241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11"/>
      <c r="Z358" s="211"/>
      <c r="AA358" s="211"/>
      <c r="AB358" s="211"/>
      <c r="AC358" s="211"/>
      <c r="AD358" s="211"/>
      <c r="AE358" s="211"/>
      <c r="AF358" s="211"/>
      <c r="AG358" s="211" t="s">
        <v>140</v>
      </c>
      <c r="AH358" s="211"/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ht="33.75" outlineLevel="1" x14ac:dyDescent="0.2">
      <c r="A359" s="233">
        <v>56</v>
      </c>
      <c r="B359" s="234" t="s">
        <v>367</v>
      </c>
      <c r="C359" s="250" t="s">
        <v>368</v>
      </c>
      <c r="D359" s="235" t="s">
        <v>221</v>
      </c>
      <c r="E359" s="236">
        <v>0.9</v>
      </c>
      <c r="F359" s="237"/>
      <c r="G359" s="238">
        <f>ROUND(E359*F359,2)</f>
        <v>0</v>
      </c>
      <c r="H359" s="237"/>
      <c r="I359" s="238">
        <f>ROUND(E359*H359,2)</f>
        <v>0</v>
      </c>
      <c r="J359" s="237"/>
      <c r="K359" s="238">
        <f>ROUND(E359*J359,2)</f>
        <v>0</v>
      </c>
      <c r="L359" s="238">
        <v>15</v>
      </c>
      <c r="M359" s="238">
        <f>G359*(1+L359/100)</f>
        <v>0</v>
      </c>
      <c r="N359" s="236">
        <v>1.82E-3</v>
      </c>
      <c r="O359" s="236">
        <f>ROUND(E359*N359,2)</f>
        <v>0</v>
      </c>
      <c r="P359" s="236">
        <v>1.8</v>
      </c>
      <c r="Q359" s="236">
        <f>ROUND(E359*P359,2)</f>
        <v>1.62</v>
      </c>
      <c r="R359" s="238" t="s">
        <v>365</v>
      </c>
      <c r="S359" s="238" t="s">
        <v>132</v>
      </c>
      <c r="T359" s="239" t="s">
        <v>132</v>
      </c>
      <c r="U359" s="222">
        <v>5.0199999999999996</v>
      </c>
      <c r="V359" s="222">
        <f>ROUND(E359*U359,2)</f>
        <v>4.5199999999999996</v>
      </c>
      <c r="W359" s="222"/>
      <c r="X359" s="222" t="s">
        <v>133</v>
      </c>
      <c r="Y359" s="211"/>
      <c r="Z359" s="211"/>
      <c r="AA359" s="211"/>
      <c r="AB359" s="211"/>
      <c r="AC359" s="211"/>
      <c r="AD359" s="211"/>
      <c r="AE359" s="211"/>
      <c r="AF359" s="211"/>
      <c r="AG359" s="211" t="s">
        <v>134</v>
      </c>
      <c r="AH359" s="211"/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1" x14ac:dyDescent="0.2">
      <c r="A360" s="218"/>
      <c r="B360" s="219"/>
      <c r="C360" s="253" t="s">
        <v>369</v>
      </c>
      <c r="D360" s="242"/>
      <c r="E360" s="242"/>
      <c r="F360" s="242"/>
      <c r="G360" s="242"/>
      <c r="H360" s="222"/>
      <c r="I360" s="222"/>
      <c r="J360" s="222"/>
      <c r="K360" s="222"/>
      <c r="L360" s="222"/>
      <c r="M360" s="222"/>
      <c r="N360" s="221"/>
      <c r="O360" s="221"/>
      <c r="P360" s="221"/>
      <c r="Q360" s="221"/>
      <c r="R360" s="222"/>
      <c r="S360" s="222"/>
      <c r="T360" s="222"/>
      <c r="U360" s="222"/>
      <c r="V360" s="222"/>
      <c r="W360" s="222"/>
      <c r="X360" s="222"/>
      <c r="Y360" s="211"/>
      <c r="Z360" s="211"/>
      <c r="AA360" s="211"/>
      <c r="AB360" s="211"/>
      <c r="AC360" s="211"/>
      <c r="AD360" s="211"/>
      <c r="AE360" s="211"/>
      <c r="AF360" s="211"/>
      <c r="AG360" s="211" t="s">
        <v>156</v>
      </c>
      <c r="AH360" s="211"/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18"/>
      <c r="B361" s="219"/>
      <c r="C361" s="254" t="s">
        <v>370</v>
      </c>
      <c r="D361" s="244"/>
      <c r="E361" s="244"/>
      <c r="F361" s="244"/>
      <c r="G361" s="244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11"/>
      <c r="Z361" s="211"/>
      <c r="AA361" s="211"/>
      <c r="AB361" s="211"/>
      <c r="AC361" s="211"/>
      <c r="AD361" s="211"/>
      <c r="AE361" s="211"/>
      <c r="AF361" s="211"/>
      <c r="AG361" s="211" t="s">
        <v>297</v>
      </c>
      <c r="AH361" s="211"/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">
      <c r="A362" s="218"/>
      <c r="B362" s="219"/>
      <c r="C362" s="251" t="s">
        <v>371</v>
      </c>
      <c r="D362" s="224"/>
      <c r="E362" s="225"/>
      <c r="F362" s="222"/>
      <c r="G362" s="222"/>
      <c r="H362" s="222"/>
      <c r="I362" s="222"/>
      <c r="J362" s="222"/>
      <c r="K362" s="222"/>
      <c r="L362" s="222"/>
      <c r="M362" s="222"/>
      <c r="N362" s="221"/>
      <c r="O362" s="221"/>
      <c r="P362" s="221"/>
      <c r="Q362" s="221"/>
      <c r="R362" s="222"/>
      <c r="S362" s="222"/>
      <c r="T362" s="222"/>
      <c r="U362" s="222"/>
      <c r="V362" s="222"/>
      <c r="W362" s="222"/>
      <c r="X362" s="222"/>
      <c r="Y362" s="211"/>
      <c r="Z362" s="211"/>
      <c r="AA362" s="211"/>
      <c r="AB362" s="211"/>
      <c r="AC362" s="211"/>
      <c r="AD362" s="211"/>
      <c r="AE362" s="211"/>
      <c r="AF362" s="211"/>
      <c r="AG362" s="211" t="s">
        <v>136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18"/>
      <c r="B363" s="219"/>
      <c r="C363" s="251" t="s">
        <v>372</v>
      </c>
      <c r="D363" s="224"/>
      <c r="E363" s="225"/>
      <c r="F363" s="222"/>
      <c r="G363" s="222"/>
      <c r="H363" s="222"/>
      <c r="I363" s="222"/>
      <c r="J363" s="222"/>
      <c r="K363" s="222"/>
      <c r="L363" s="222"/>
      <c r="M363" s="222"/>
      <c r="N363" s="221"/>
      <c r="O363" s="221"/>
      <c r="P363" s="221"/>
      <c r="Q363" s="221"/>
      <c r="R363" s="222"/>
      <c r="S363" s="222"/>
      <c r="T363" s="222"/>
      <c r="U363" s="222"/>
      <c r="V363" s="222"/>
      <c r="W363" s="222"/>
      <c r="X363" s="222"/>
      <c r="Y363" s="211"/>
      <c r="Z363" s="211"/>
      <c r="AA363" s="211"/>
      <c r="AB363" s="211"/>
      <c r="AC363" s="211"/>
      <c r="AD363" s="211"/>
      <c r="AE363" s="211"/>
      <c r="AF363" s="211"/>
      <c r="AG363" s="211" t="s">
        <v>136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18"/>
      <c r="B364" s="219"/>
      <c r="C364" s="251" t="s">
        <v>373</v>
      </c>
      <c r="D364" s="224"/>
      <c r="E364" s="225">
        <v>0.9</v>
      </c>
      <c r="F364" s="222"/>
      <c r="G364" s="222"/>
      <c r="H364" s="222"/>
      <c r="I364" s="222"/>
      <c r="J364" s="222"/>
      <c r="K364" s="222"/>
      <c r="L364" s="222"/>
      <c r="M364" s="222"/>
      <c r="N364" s="221"/>
      <c r="O364" s="221"/>
      <c r="P364" s="221"/>
      <c r="Q364" s="221"/>
      <c r="R364" s="222"/>
      <c r="S364" s="222"/>
      <c r="T364" s="222"/>
      <c r="U364" s="222"/>
      <c r="V364" s="222"/>
      <c r="W364" s="222"/>
      <c r="X364" s="222"/>
      <c r="Y364" s="211"/>
      <c r="Z364" s="211"/>
      <c r="AA364" s="211"/>
      <c r="AB364" s="211"/>
      <c r="AC364" s="211"/>
      <c r="AD364" s="211"/>
      <c r="AE364" s="211"/>
      <c r="AF364" s="211"/>
      <c r="AG364" s="211" t="s">
        <v>136</v>
      </c>
      <c r="AH364" s="211">
        <v>0</v>
      </c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18"/>
      <c r="B365" s="219"/>
      <c r="C365" s="252"/>
      <c r="D365" s="241"/>
      <c r="E365" s="241"/>
      <c r="F365" s="241"/>
      <c r="G365" s="241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11"/>
      <c r="Z365" s="211"/>
      <c r="AA365" s="211"/>
      <c r="AB365" s="211"/>
      <c r="AC365" s="211"/>
      <c r="AD365" s="211"/>
      <c r="AE365" s="211"/>
      <c r="AF365" s="211"/>
      <c r="AG365" s="211" t="s">
        <v>140</v>
      </c>
      <c r="AH365" s="211"/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ht="22.5" outlineLevel="1" x14ac:dyDescent="0.2">
      <c r="A366" s="233">
        <v>57</v>
      </c>
      <c r="B366" s="234" t="s">
        <v>374</v>
      </c>
      <c r="C366" s="250" t="s">
        <v>375</v>
      </c>
      <c r="D366" s="235" t="s">
        <v>255</v>
      </c>
      <c r="E366" s="236">
        <v>5.6</v>
      </c>
      <c r="F366" s="237"/>
      <c r="G366" s="238">
        <f>ROUND(E366*F366,2)</f>
        <v>0</v>
      </c>
      <c r="H366" s="237"/>
      <c r="I366" s="238">
        <f>ROUND(E366*H366,2)</f>
        <v>0</v>
      </c>
      <c r="J366" s="237"/>
      <c r="K366" s="238">
        <f>ROUND(E366*J366,2)</f>
        <v>0</v>
      </c>
      <c r="L366" s="238">
        <v>15</v>
      </c>
      <c r="M366" s="238">
        <f>G366*(1+L366/100)</f>
        <v>0</v>
      </c>
      <c r="N366" s="236">
        <v>0</v>
      </c>
      <c r="O366" s="236">
        <f>ROUND(E366*N366,2)</f>
        <v>0</v>
      </c>
      <c r="P366" s="236">
        <v>8.9999999999999993E-3</v>
      </c>
      <c r="Q366" s="236">
        <f>ROUND(E366*P366,2)</f>
        <v>0.05</v>
      </c>
      <c r="R366" s="238" t="s">
        <v>365</v>
      </c>
      <c r="S366" s="238" t="s">
        <v>132</v>
      </c>
      <c r="T366" s="239" t="s">
        <v>132</v>
      </c>
      <c r="U366" s="222">
        <v>0.61</v>
      </c>
      <c r="V366" s="222">
        <f>ROUND(E366*U366,2)</f>
        <v>3.42</v>
      </c>
      <c r="W366" s="222"/>
      <c r="X366" s="222" t="s">
        <v>133</v>
      </c>
      <c r="Y366" s="211"/>
      <c r="Z366" s="211"/>
      <c r="AA366" s="211"/>
      <c r="AB366" s="211"/>
      <c r="AC366" s="211"/>
      <c r="AD366" s="211"/>
      <c r="AE366" s="211"/>
      <c r="AF366" s="211"/>
      <c r="AG366" s="211" t="s">
        <v>134</v>
      </c>
      <c r="AH366" s="211"/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">
      <c r="A367" s="218"/>
      <c r="B367" s="219"/>
      <c r="C367" s="251" t="s">
        <v>135</v>
      </c>
      <c r="D367" s="224"/>
      <c r="E367" s="225"/>
      <c r="F367" s="222"/>
      <c r="G367" s="222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11"/>
      <c r="Z367" s="211"/>
      <c r="AA367" s="211"/>
      <c r="AB367" s="211"/>
      <c r="AC367" s="211"/>
      <c r="AD367" s="211"/>
      <c r="AE367" s="211"/>
      <c r="AF367" s="211"/>
      <c r="AG367" s="211" t="s">
        <v>136</v>
      </c>
      <c r="AH367" s="211">
        <v>0</v>
      </c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18"/>
      <c r="B368" s="219"/>
      <c r="C368" s="251" t="s">
        <v>376</v>
      </c>
      <c r="D368" s="224"/>
      <c r="E368" s="225">
        <v>5.6</v>
      </c>
      <c r="F368" s="222"/>
      <c r="G368" s="222"/>
      <c r="H368" s="222"/>
      <c r="I368" s="222"/>
      <c r="J368" s="222"/>
      <c r="K368" s="222"/>
      <c r="L368" s="222"/>
      <c r="M368" s="222"/>
      <c r="N368" s="221"/>
      <c r="O368" s="221"/>
      <c r="P368" s="221"/>
      <c r="Q368" s="221"/>
      <c r="R368" s="222"/>
      <c r="S368" s="222"/>
      <c r="T368" s="222"/>
      <c r="U368" s="222"/>
      <c r="V368" s="222"/>
      <c r="W368" s="222"/>
      <c r="X368" s="222"/>
      <c r="Y368" s="211"/>
      <c r="Z368" s="211"/>
      <c r="AA368" s="211"/>
      <c r="AB368" s="211"/>
      <c r="AC368" s="211"/>
      <c r="AD368" s="211"/>
      <c r="AE368" s="211"/>
      <c r="AF368" s="211"/>
      <c r="AG368" s="211" t="s">
        <v>136</v>
      </c>
      <c r="AH368" s="211">
        <v>0</v>
      </c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18"/>
      <c r="B369" s="219"/>
      <c r="C369" s="252"/>
      <c r="D369" s="241"/>
      <c r="E369" s="241"/>
      <c r="F369" s="241"/>
      <c r="G369" s="241"/>
      <c r="H369" s="222"/>
      <c r="I369" s="222"/>
      <c r="J369" s="222"/>
      <c r="K369" s="222"/>
      <c r="L369" s="222"/>
      <c r="M369" s="222"/>
      <c r="N369" s="221"/>
      <c r="O369" s="221"/>
      <c r="P369" s="221"/>
      <c r="Q369" s="221"/>
      <c r="R369" s="222"/>
      <c r="S369" s="222"/>
      <c r="T369" s="222"/>
      <c r="U369" s="222"/>
      <c r="V369" s="222"/>
      <c r="W369" s="222"/>
      <c r="X369" s="222"/>
      <c r="Y369" s="211"/>
      <c r="Z369" s="211"/>
      <c r="AA369" s="211"/>
      <c r="AB369" s="211"/>
      <c r="AC369" s="211"/>
      <c r="AD369" s="211"/>
      <c r="AE369" s="211"/>
      <c r="AF369" s="211"/>
      <c r="AG369" s="211" t="s">
        <v>140</v>
      </c>
      <c r="AH369" s="211"/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ht="33.75" outlineLevel="1" x14ac:dyDescent="0.2">
      <c r="A370" s="233">
        <v>58</v>
      </c>
      <c r="B370" s="234" t="s">
        <v>377</v>
      </c>
      <c r="C370" s="250" t="s">
        <v>378</v>
      </c>
      <c r="D370" s="235" t="s">
        <v>130</v>
      </c>
      <c r="E370" s="236">
        <v>72.495940000000004</v>
      </c>
      <c r="F370" s="237"/>
      <c r="G370" s="238">
        <f>ROUND(E370*F370,2)</f>
        <v>0</v>
      </c>
      <c r="H370" s="237"/>
      <c r="I370" s="238">
        <f>ROUND(E370*H370,2)</f>
        <v>0</v>
      </c>
      <c r="J370" s="237"/>
      <c r="K370" s="238">
        <f>ROUND(E370*J370,2)</f>
        <v>0</v>
      </c>
      <c r="L370" s="238">
        <v>15</v>
      </c>
      <c r="M370" s="238">
        <f>G370*(1+L370/100)</f>
        <v>0</v>
      </c>
      <c r="N370" s="236">
        <v>0</v>
      </c>
      <c r="O370" s="236">
        <f>ROUND(E370*N370,2)</f>
        <v>0</v>
      </c>
      <c r="P370" s="236">
        <v>5.8999999999999997E-2</v>
      </c>
      <c r="Q370" s="236">
        <f>ROUND(E370*P370,2)</f>
        <v>4.28</v>
      </c>
      <c r="R370" s="238" t="s">
        <v>365</v>
      </c>
      <c r="S370" s="238" t="s">
        <v>132</v>
      </c>
      <c r="T370" s="239" t="s">
        <v>132</v>
      </c>
      <c r="U370" s="222">
        <v>0.2</v>
      </c>
      <c r="V370" s="222">
        <f>ROUND(E370*U370,2)</f>
        <v>14.5</v>
      </c>
      <c r="W370" s="222"/>
      <c r="X370" s="222" t="s">
        <v>133</v>
      </c>
      <c r="Y370" s="211"/>
      <c r="Z370" s="211"/>
      <c r="AA370" s="211"/>
      <c r="AB370" s="211"/>
      <c r="AC370" s="211"/>
      <c r="AD370" s="211"/>
      <c r="AE370" s="211"/>
      <c r="AF370" s="211"/>
      <c r="AG370" s="211" t="s">
        <v>233</v>
      </c>
      <c r="AH370" s="211"/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18"/>
      <c r="B371" s="219"/>
      <c r="C371" s="251" t="s">
        <v>149</v>
      </c>
      <c r="D371" s="224"/>
      <c r="E371" s="225"/>
      <c r="F371" s="222"/>
      <c r="G371" s="222"/>
      <c r="H371" s="222"/>
      <c r="I371" s="222"/>
      <c r="J371" s="222"/>
      <c r="K371" s="222"/>
      <c r="L371" s="222"/>
      <c r="M371" s="222"/>
      <c r="N371" s="221"/>
      <c r="O371" s="221"/>
      <c r="P371" s="221"/>
      <c r="Q371" s="221"/>
      <c r="R371" s="222"/>
      <c r="S371" s="222"/>
      <c r="T371" s="222"/>
      <c r="U371" s="222"/>
      <c r="V371" s="222"/>
      <c r="W371" s="222"/>
      <c r="X371" s="222"/>
      <c r="Y371" s="211"/>
      <c r="Z371" s="211"/>
      <c r="AA371" s="211"/>
      <c r="AB371" s="211"/>
      <c r="AC371" s="211"/>
      <c r="AD371" s="211"/>
      <c r="AE371" s="211"/>
      <c r="AF371" s="211"/>
      <c r="AG371" s="211" t="s">
        <v>136</v>
      </c>
      <c r="AH371" s="211">
        <v>0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18"/>
      <c r="B372" s="219"/>
      <c r="C372" s="251" t="s">
        <v>259</v>
      </c>
      <c r="D372" s="224"/>
      <c r="E372" s="225">
        <v>13.3672</v>
      </c>
      <c r="F372" s="222"/>
      <c r="G372" s="222"/>
      <c r="H372" s="222"/>
      <c r="I372" s="222"/>
      <c r="J372" s="222"/>
      <c r="K372" s="222"/>
      <c r="L372" s="222"/>
      <c r="M372" s="222"/>
      <c r="N372" s="221"/>
      <c r="O372" s="221"/>
      <c r="P372" s="221"/>
      <c r="Q372" s="221"/>
      <c r="R372" s="222"/>
      <c r="S372" s="222"/>
      <c r="T372" s="222"/>
      <c r="U372" s="222"/>
      <c r="V372" s="222"/>
      <c r="W372" s="222"/>
      <c r="X372" s="222"/>
      <c r="Y372" s="211"/>
      <c r="Z372" s="211"/>
      <c r="AA372" s="211"/>
      <c r="AB372" s="211"/>
      <c r="AC372" s="211"/>
      <c r="AD372" s="211"/>
      <c r="AE372" s="211"/>
      <c r="AF372" s="211"/>
      <c r="AG372" s="211" t="s">
        <v>136</v>
      </c>
      <c r="AH372" s="211">
        <v>0</v>
      </c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1" x14ac:dyDescent="0.2">
      <c r="A373" s="218"/>
      <c r="B373" s="219"/>
      <c r="C373" s="251" t="s">
        <v>260</v>
      </c>
      <c r="D373" s="224"/>
      <c r="E373" s="225">
        <v>64.196550000000002</v>
      </c>
      <c r="F373" s="222"/>
      <c r="G373" s="222"/>
      <c r="H373" s="222"/>
      <c r="I373" s="222"/>
      <c r="J373" s="222"/>
      <c r="K373" s="222"/>
      <c r="L373" s="222"/>
      <c r="M373" s="222"/>
      <c r="N373" s="221"/>
      <c r="O373" s="221"/>
      <c r="P373" s="221"/>
      <c r="Q373" s="221"/>
      <c r="R373" s="222"/>
      <c r="S373" s="222"/>
      <c r="T373" s="222"/>
      <c r="U373" s="222"/>
      <c r="V373" s="222"/>
      <c r="W373" s="222"/>
      <c r="X373" s="222"/>
      <c r="Y373" s="211"/>
      <c r="Z373" s="211"/>
      <c r="AA373" s="211"/>
      <c r="AB373" s="211"/>
      <c r="AC373" s="211"/>
      <c r="AD373" s="211"/>
      <c r="AE373" s="211"/>
      <c r="AF373" s="211"/>
      <c r="AG373" s="211" t="s">
        <v>136</v>
      </c>
      <c r="AH373" s="211">
        <v>0</v>
      </c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 x14ac:dyDescent="0.2">
      <c r="A374" s="218"/>
      <c r="B374" s="219"/>
      <c r="C374" s="251" t="s">
        <v>261</v>
      </c>
      <c r="D374" s="224"/>
      <c r="E374" s="225">
        <v>-8.52</v>
      </c>
      <c r="F374" s="222"/>
      <c r="G374" s="222"/>
      <c r="H374" s="222"/>
      <c r="I374" s="222"/>
      <c r="J374" s="222"/>
      <c r="K374" s="222"/>
      <c r="L374" s="222"/>
      <c r="M374" s="222"/>
      <c r="N374" s="221"/>
      <c r="O374" s="221"/>
      <c r="P374" s="221"/>
      <c r="Q374" s="221"/>
      <c r="R374" s="222"/>
      <c r="S374" s="222"/>
      <c r="T374" s="222"/>
      <c r="U374" s="222"/>
      <c r="V374" s="222"/>
      <c r="W374" s="222"/>
      <c r="X374" s="222"/>
      <c r="Y374" s="211"/>
      <c r="Z374" s="211"/>
      <c r="AA374" s="211"/>
      <c r="AB374" s="211"/>
      <c r="AC374" s="211"/>
      <c r="AD374" s="211"/>
      <c r="AE374" s="211"/>
      <c r="AF374" s="211"/>
      <c r="AG374" s="211" t="s">
        <v>136</v>
      </c>
      <c r="AH374" s="211">
        <v>0</v>
      </c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1" x14ac:dyDescent="0.2">
      <c r="A375" s="218"/>
      <c r="B375" s="219"/>
      <c r="C375" s="251" t="s">
        <v>262</v>
      </c>
      <c r="D375" s="224"/>
      <c r="E375" s="225"/>
      <c r="F375" s="222"/>
      <c r="G375" s="222"/>
      <c r="H375" s="222"/>
      <c r="I375" s="222"/>
      <c r="J375" s="222"/>
      <c r="K375" s="222"/>
      <c r="L375" s="222"/>
      <c r="M375" s="222"/>
      <c r="N375" s="221"/>
      <c r="O375" s="221"/>
      <c r="P375" s="221"/>
      <c r="Q375" s="221"/>
      <c r="R375" s="222"/>
      <c r="S375" s="222"/>
      <c r="T375" s="222"/>
      <c r="U375" s="222"/>
      <c r="V375" s="222"/>
      <c r="W375" s="222"/>
      <c r="X375" s="222"/>
      <c r="Y375" s="211"/>
      <c r="Z375" s="211"/>
      <c r="AA375" s="211"/>
      <c r="AB375" s="211"/>
      <c r="AC375" s="211"/>
      <c r="AD375" s="211"/>
      <c r="AE375" s="211"/>
      <c r="AF375" s="211"/>
      <c r="AG375" s="211" t="s">
        <v>136</v>
      </c>
      <c r="AH375" s="211">
        <v>0</v>
      </c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18"/>
      <c r="B376" s="219"/>
      <c r="C376" s="251" t="s">
        <v>263</v>
      </c>
      <c r="D376" s="224"/>
      <c r="E376" s="225">
        <v>3.4521899999999999</v>
      </c>
      <c r="F376" s="222"/>
      <c r="G376" s="222"/>
      <c r="H376" s="222"/>
      <c r="I376" s="222"/>
      <c r="J376" s="222"/>
      <c r="K376" s="222"/>
      <c r="L376" s="222"/>
      <c r="M376" s="222"/>
      <c r="N376" s="221"/>
      <c r="O376" s="221"/>
      <c r="P376" s="221"/>
      <c r="Q376" s="221"/>
      <c r="R376" s="222"/>
      <c r="S376" s="222"/>
      <c r="T376" s="222"/>
      <c r="U376" s="222"/>
      <c r="V376" s="222"/>
      <c r="W376" s="222"/>
      <c r="X376" s="222"/>
      <c r="Y376" s="211"/>
      <c r="Z376" s="211"/>
      <c r="AA376" s="211"/>
      <c r="AB376" s="211"/>
      <c r="AC376" s="211"/>
      <c r="AD376" s="211"/>
      <c r="AE376" s="211"/>
      <c r="AF376" s="211"/>
      <c r="AG376" s="211" t="s">
        <v>136</v>
      </c>
      <c r="AH376" s="211">
        <v>0</v>
      </c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18"/>
      <c r="B377" s="219"/>
      <c r="C377" s="252"/>
      <c r="D377" s="241"/>
      <c r="E377" s="241"/>
      <c r="F377" s="241"/>
      <c r="G377" s="241"/>
      <c r="H377" s="222"/>
      <c r="I377" s="222"/>
      <c r="J377" s="222"/>
      <c r="K377" s="222"/>
      <c r="L377" s="222"/>
      <c r="M377" s="222"/>
      <c r="N377" s="221"/>
      <c r="O377" s="221"/>
      <c r="P377" s="221"/>
      <c r="Q377" s="221"/>
      <c r="R377" s="222"/>
      <c r="S377" s="222"/>
      <c r="T377" s="222"/>
      <c r="U377" s="222"/>
      <c r="V377" s="222"/>
      <c r="W377" s="222"/>
      <c r="X377" s="222"/>
      <c r="Y377" s="211"/>
      <c r="Z377" s="211"/>
      <c r="AA377" s="211"/>
      <c r="AB377" s="211"/>
      <c r="AC377" s="211"/>
      <c r="AD377" s="211"/>
      <c r="AE377" s="211"/>
      <c r="AF377" s="211"/>
      <c r="AG377" s="211" t="s">
        <v>140</v>
      </c>
      <c r="AH377" s="211"/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33">
        <v>59</v>
      </c>
      <c r="B378" s="234" t="s">
        <v>379</v>
      </c>
      <c r="C378" s="250" t="s">
        <v>380</v>
      </c>
      <c r="D378" s="235" t="s">
        <v>279</v>
      </c>
      <c r="E378" s="236">
        <v>5.4</v>
      </c>
      <c r="F378" s="237"/>
      <c r="G378" s="238">
        <f>ROUND(E378*F378,2)</f>
        <v>0</v>
      </c>
      <c r="H378" s="237"/>
      <c r="I378" s="238">
        <f>ROUND(E378*H378,2)</f>
        <v>0</v>
      </c>
      <c r="J378" s="237"/>
      <c r="K378" s="238">
        <f>ROUND(E378*J378,2)</f>
        <v>0</v>
      </c>
      <c r="L378" s="238">
        <v>15</v>
      </c>
      <c r="M378" s="238">
        <f>G378*(1+L378/100)</f>
        <v>0</v>
      </c>
      <c r="N378" s="236">
        <v>0</v>
      </c>
      <c r="O378" s="236">
        <f>ROUND(E378*N378,2)</f>
        <v>0</v>
      </c>
      <c r="P378" s="236">
        <v>0</v>
      </c>
      <c r="Q378" s="236">
        <f>ROUND(E378*P378,2)</f>
        <v>0</v>
      </c>
      <c r="R378" s="238"/>
      <c r="S378" s="238" t="s">
        <v>176</v>
      </c>
      <c r="T378" s="239" t="s">
        <v>177</v>
      </c>
      <c r="U378" s="222">
        <v>0</v>
      </c>
      <c r="V378" s="222">
        <f>ROUND(E378*U378,2)</f>
        <v>0</v>
      </c>
      <c r="W378" s="222"/>
      <c r="X378" s="222" t="s">
        <v>133</v>
      </c>
      <c r="Y378" s="211"/>
      <c r="Z378" s="211"/>
      <c r="AA378" s="211"/>
      <c r="AB378" s="211"/>
      <c r="AC378" s="211"/>
      <c r="AD378" s="211"/>
      <c r="AE378" s="211"/>
      <c r="AF378" s="211"/>
      <c r="AG378" s="211" t="s">
        <v>134</v>
      </c>
      <c r="AH378" s="211"/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1" x14ac:dyDescent="0.2">
      <c r="A379" s="218"/>
      <c r="B379" s="219"/>
      <c r="C379" s="251" t="s">
        <v>281</v>
      </c>
      <c r="D379" s="224"/>
      <c r="E379" s="225"/>
      <c r="F379" s="222"/>
      <c r="G379" s="222"/>
      <c r="H379" s="222"/>
      <c r="I379" s="222"/>
      <c r="J379" s="222"/>
      <c r="K379" s="222"/>
      <c r="L379" s="222"/>
      <c r="M379" s="222"/>
      <c r="N379" s="221"/>
      <c r="O379" s="221"/>
      <c r="P379" s="221"/>
      <c r="Q379" s="221"/>
      <c r="R379" s="222"/>
      <c r="S379" s="222"/>
      <c r="T379" s="222"/>
      <c r="U379" s="222"/>
      <c r="V379" s="222"/>
      <c r="W379" s="222"/>
      <c r="X379" s="222"/>
      <c r="Y379" s="211"/>
      <c r="Z379" s="211"/>
      <c r="AA379" s="211"/>
      <c r="AB379" s="211"/>
      <c r="AC379" s="211"/>
      <c r="AD379" s="211"/>
      <c r="AE379" s="211"/>
      <c r="AF379" s="211"/>
      <c r="AG379" s="211" t="s">
        <v>136</v>
      </c>
      <c r="AH379" s="211">
        <v>0</v>
      </c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">
      <c r="A380" s="218"/>
      <c r="B380" s="219"/>
      <c r="C380" s="251" t="s">
        <v>381</v>
      </c>
      <c r="D380" s="224"/>
      <c r="E380" s="225">
        <v>5.4</v>
      </c>
      <c r="F380" s="222"/>
      <c r="G380" s="222"/>
      <c r="H380" s="222"/>
      <c r="I380" s="222"/>
      <c r="J380" s="222"/>
      <c r="K380" s="222"/>
      <c r="L380" s="222"/>
      <c r="M380" s="222"/>
      <c r="N380" s="221"/>
      <c r="O380" s="221"/>
      <c r="P380" s="221"/>
      <c r="Q380" s="221"/>
      <c r="R380" s="222"/>
      <c r="S380" s="222"/>
      <c r="T380" s="222"/>
      <c r="U380" s="222"/>
      <c r="V380" s="222"/>
      <c r="W380" s="222"/>
      <c r="X380" s="222"/>
      <c r="Y380" s="211"/>
      <c r="Z380" s="211"/>
      <c r="AA380" s="211"/>
      <c r="AB380" s="211"/>
      <c r="AC380" s="211"/>
      <c r="AD380" s="211"/>
      <c r="AE380" s="211"/>
      <c r="AF380" s="211"/>
      <c r="AG380" s="211" t="s">
        <v>136</v>
      </c>
      <c r="AH380" s="211">
        <v>0</v>
      </c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18"/>
      <c r="B381" s="219"/>
      <c r="C381" s="252"/>
      <c r="D381" s="241"/>
      <c r="E381" s="241"/>
      <c r="F381" s="241"/>
      <c r="G381" s="241"/>
      <c r="H381" s="222"/>
      <c r="I381" s="222"/>
      <c r="J381" s="222"/>
      <c r="K381" s="222"/>
      <c r="L381" s="222"/>
      <c r="M381" s="222"/>
      <c r="N381" s="221"/>
      <c r="O381" s="221"/>
      <c r="P381" s="221"/>
      <c r="Q381" s="221"/>
      <c r="R381" s="222"/>
      <c r="S381" s="222"/>
      <c r="T381" s="222"/>
      <c r="U381" s="222"/>
      <c r="V381" s="222"/>
      <c r="W381" s="222"/>
      <c r="X381" s="222"/>
      <c r="Y381" s="211"/>
      <c r="Z381" s="211"/>
      <c r="AA381" s="211"/>
      <c r="AB381" s="211"/>
      <c r="AC381" s="211"/>
      <c r="AD381" s="211"/>
      <c r="AE381" s="211"/>
      <c r="AF381" s="211"/>
      <c r="AG381" s="211" t="s">
        <v>140</v>
      </c>
      <c r="AH381" s="211"/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33">
        <v>60</v>
      </c>
      <c r="B382" s="234" t="s">
        <v>382</v>
      </c>
      <c r="C382" s="250" t="s">
        <v>383</v>
      </c>
      <c r="D382" s="235" t="s">
        <v>355</v>
      </c>
      <c r="E382" s="236">
        <v>10</v>
      </c>
      <c r="F382" s="237"/>
      <c r="G382" s="238">
        <f>ROUND(E382*F382,2)</f>
        <v>0</v>
      </c>
      <c r="H382" s="237"/>
      <c r="I382" s="238">
        <f>ROUND(E382*H382,2)</f>
        <v>0</v>
      </c>
      <c r="J382" s="237"/>
      <c r="K382" s="238">
        <f>ROUND(E382*J382,2)</f>
        <v>0</v>
      </c>
      <c r="L382" s="238">
        <v>15</v>
      </c>
      <c r="M382" s="238">
        <f>G382*(1+L382/100)</f>
        <v>0</v>
      </c>
      <c r="N382" s="236">
        <v>0</v>
      </c>
      <c r="O382" s="236">
        <f>ROUND(E382*N382,2)</f>
        <v>0</v>
      </c>
      <c r="P382" s="236">
        <v>0.01</v>
      </c>
      <c r="Q382" s="236">
        <f>ROUND(E382*P382,2)</f>
        <v>0.1</v>
      </c>
      <c r="R382" s="238"/>
      <c r="S382" s="238" t="s">
        <v>176</v>
      </c>
      <c r="T382" s="239" t="s">
        <v>177</v>
      </c>
      <c r="U382" s="222">
        <v>0</v>
      </c>
      <c r="V382" s="222">
        <f>ROUND(E382*U382,2)</f>
        <v>0</v>
      </c>
      <c r="W382" s="222"/>
      <c r="X382" s="222" t="s">
        <v>133</v>
      </c>
      <c r="Y382" s="211"/>
      <c r="Z382" s="211"/>
      <c r="AA382" s="211"/>
      <c r="AB382" s="211"/>
      <c r="AC382" s="211"/>
      <c r="AD382" s="211"/>
      <c r="AE382" s="211"/>
      <c r="AF382" s="211"/>
      <c r="AG382" s="211" t="s">
        <v>134</v>
      </c>
      <c r="AH382" s="211"/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18"/>
      <c r="B383" s="219"/>
      <c r="C383" s="255"/>
      <c r="D383" s="245"/>
      <c r="E383" s="245"/>
      <c r="F383" s="245"/>
      <c r="G383" s="245"/>
      <c r="H383" s="222"/>
      <c r="I383" s="222"/>
      <c r="J383" s="222"/>
      <c r="K383" s="222"/>
      <c r="L383" s="222"/>
      <c r="M383" s="222"/>
      <c r="N383" s="221"/>
      <c r="O383" s="221"/>
      <c r="P383" s="221"/>
      <c r="Q383" s="221"/>
      <c r="R383" s="222"/>
      <c r="S383" s="222"/>
      <c r="T383" s="222"/>
      <c r="U383" s="222"/>
      <c r="V383" s="222"/>
      <c r="W383" s="222"/>
      <c r="X383" s="222"/>
      <c r="Y383" s="211"/>
      <c r="Z383" s="211"/>
      <c r="AA383" s="211"/>
      <c r="AB383" s="211"/>
      <c r="AC383" s="211"/>
      <c r="AD383" s="211"/>
      <c r="AE383" s="211"/>
      <c r="AF383" s="211"/>
      <c r="AG383" s="211" t="s">
        <v>140</v>
      </c>
      <c r="AH383" s="211"/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x14ac:dyDescent="0.2">
      <c r="A384" s="227" t="s">
        <v>126</v>
      </c>
      <c r="B384" s="228" t="s">
        <v>77</v>
      </c>
      <c r="C384" s="249" t="s">
        <v>78</v>
      </c>
      <c r="D384" s="229"/>
      <c r="E384" s="230"/>
      <c r="F384" s="231"/>
      <c r="G384" s="231">
        <f>SUMIF(AG385:AG391,"&lt;&gt;NOR",G385:G391)</f>
        <v>0</v>
      </c>
      <c r="H384" s="231"/>
      <c r="I384" s="231">
        <f>SUM(I385:I391)</f>
        <v>0</v>
      </c>
      <c r="J384" s="231"/>
      <c r="K384" s="231">
        <f>SUM(K385:K391)</f>
        <v>0</v>
      </c>
      <c r="L384" s="231"/>
      <c r="M384" s="231">
        <f>SUM(M385:M391)</f>
        <v>0</v>
      </c>
      <c r="N384" s="230"/>
      <c r="O384" s="230">
        <f>SUM(O385:O391)</f>
        <v>0</v>
      </c>
      <c r="P384" s="230"/>
      <c r="Q384" s="230">
        <f>SUM(Q385:Q391)</f>
        <v>0</v>
      </c>
      <c r="R384" s="231"/>
      <c r="S384" s="231"/>
      <c r="T384" s="232"/>
      <c r="U384" s="226"/>
      <c r="V384" s="226">
        <f>SUM(V385:V391)</f>
        <v>62.22</v>
      </c>
      <c r="W384" s="226"/>
      <c r="X384" s="226"/>
      <c r="AG384" t="s">
        <v>127</v>
      </c>
    </row>
    <row r="385" spans="1:60" ht="33.75" outlineLevel="1" x14ac:dyDescent="0.2">
      <c r="A385" s="233">
        <v>61</v>
      </c>
      <c r="B385" s="234" t="s">
        <v>384</v>
      </c>
      <c r="C385" s="250" t="s">
        <v>385</v>
      </c>
      <c r="D385" s="235" t="s">
        <v>153</v>
      </c>
      <c r="E385" s="236">
        <v>24.143360000000001</v>
      </c>
      <c r="F385" s="237"/>
      <c r="G385" s="238">
        <f>ROUND(E385*F385,2)</f>
        <v>0</v>
      </c>
      <c r="H385" s="237"/>
      <c r="I385" s="238">
        <f>ROUND(E385*H385,2)</f>
        <v>0</v>
      </c>
      <c r="J385" s="237"/>
      <c r="K385" s="238">
        <f>ROUND(E385*J385,2)</f>
        <v>0</v>
      </c>
      <c r="L385" s="238">
        <v>15</v>
      </c>
      <c r="M385" s="238">
        <f>G385*(1+L385/100)</f>
        <v>0</v>
      </c>
      <c r="N385" s="236">
        <v>0</v>
      </c>
      <c r="O385" s="236">
        <f>ROUND(E385*N385,2)</f>
        <v>0</v>
      </c>
      <c r="P385" s="236">
        <v>0</v>
      </c>
      <c r="Q385" s="236">
        <f>ROUND(E385*P385,2)</f>
        <v>0</v>
      </c>
      <c r="R385" s="238" t="s">
        <v>161</v>
      </c>
      <c r="S385" s="238" t="s">
        <v>132</v>
      </c>
      <c r="T385" s="239" t="s">
        <v>132</v>
      </c>
      <c r="U385" s="222">
        <v>2.577</v>
      </c>
      <c r="V385" s="222">
        <f>ROUND(E385*U385,2)</f>
        <v>62.22</v>
      </c>
      <c r="W385" s="222"/>
      <c r="X385" s="222" t="s">
        <v>386</v>
      </c>
      <c r="Y385" s="211"/>
      <c r="Z385" s="211"/>
      <c r="AA385" s="211"/>
      <c r="AB385" s="211"/>
      <c r="AC385" s="211"/>
      <c r="AD385" s="211"/>
      <c r="AE385" s="211"/>
      <c r="AF385" s="211"/>
      <c r="AG385" s="211" t="s">
        <v>387</v>
      </c>
      <c r="AH385" s="211"/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18"/>
      <c r="B386" s="219"/>
      <c r="C386" s="253" t="s">
        <v>388</v>
      </c>
      <c r="D386" s="242"/>
      <c r="E386" s="242"/>
      <c r="F386" s="242"/>
      <c r="G386" s="242"/>
      <c r="H386" s="222"/>
      <c r="I386" s="222"/>
      <c r="J386" s="222"/>
      <c r="K386" s="222"/>
      <c r="L386" s="222"/>
      <c r="M386" s="222"/>
      <c r="N386" s="221"/>
      <c r="O386" s="221"/>
      <c r="P386" s="221"/>
      <c r="Q386" s="221"/>
      <c r="R386" s="222"/>
      <c r="S386" s="222"/>
      <c r="T386" s="222"/>
      <c r="U386" s="222"/>
      <c r="V386" s="222"/>
      <c r="W386" s="222"/>
      <c r="X386" s="222"/>
      <c r="Y386" s="211"/>
      <c r="Z386" s="211"/>
      <c r="AA386" s="211"/>
      <c r="AB386" s="211"/>
      <c r="AC386" s="211"/>
      <c r="AD386" s="211"/>
      <c r="AE386" s="211"/>
      <c r="AF386" s="211"/>
      <c r="AG386" s="211" t="s">
        <v>156</v>
      </c>
      <c r="AH386" s="211"/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18"/>
      <c r="B387" s="219"/>
      <c r="C387" s="251" t="s">
        <v>389</v>
      </c>
      <c r="D387" s="224"/>
      <c r="E387" s="225"/>
      <c r="F387" s="222"/>
      <c r="G387" s="222"/>
      <c r="H387" s="222"/>
      <c r="I387" s="222"/>
      <c r="J387" s="222"/>
      <c r="K387" s="222"/>
      <c r="L387" s="222"/>
      <c r="M387" s="222"/>
      <c r="N387" s="221"/>
      <c r="O387" s="221"/>
      <c r="P387" s="221"/>
      <c r="Q387" s="221"/>
      <c r="R387" s="222"/>
      <c r="S387" s="222"/>
      <c r="T387" s="222"/>
      <c r="U387" s="222"/>
      <c r="V387" s="222"/>
      <c r="W387" s="222"/>
      <c r="X387" s="222"/>
      <c r="Y387" s="211"/>
      <c r="Z387" s="211"/>
      <c r="AA387" s="211"/>
      <c r="AB387" s="211"/>
      <c r="AC387" s="211"/>
      <c r="AD387" s="211"/>
      <c r="AE387" s="211"/>
      <c r="AF387" s="211"/>
      <c r="AG387" s="211" t="s">
        <v>136</v>
      </c>
      <c r="AH387" s="211">
        <v>0</v>
      </c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ht="22.5" outlineLevel="1" x14ac:dyDescent="0.2">
      <c r="A388" s="218"/>
      <c r="B388" s="219"/>
      <c r="C388" s="251" t="s">
        <v>390</v>
      </c>
      <c r="D388" s="224"/>
      <c r="E388" s="225"/>
      <c r="F388" s="222"/>
      <c r="G388" s="222"/>
      <c r="H388" s="222"/>
      <c r="I388" s="222"/>
      <c r="J388" s="222"/>
      <c r="K388" s="222"/>
      <c r="L388" s="222"/>
      <c r="M388" s="222"/>
      <c r="N388" s="221"/>
      <c r="O388" s="221"/>
      <c r="P388" s="221"/>
      <c r="Q388" s="221"/>
      <c r="R388" s="222"/>
      <c r="S388" s="222"/>
      <c r="T388" s="222"/>
      <c r="U388" s="222"/>
      <c r="V388" s="222"/>
      <c r="W388" s="222"/>
      <c r="X388" s="222"/>
      <c r="Y388" s="211"/>
      <c r="Z388" s="211"/>
      <c r="AA388" s="211"/>
      <c r="AB388" s="211"/>
      <c r="AC388" s="211"/>
      <c r="AD388" s="211"/>
      <c r="AE388" s="211"/>
      <c r="AF388" s="211"/>
      <c r="AG388" s="211" t="s">
        <v>136</v>
      </c>
      <c r="AH388" s="211">
        <v>0</v>
      </c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">
      <c r="A389" s="218"/>
      <c r="B389" s="219"/>
      <c r="C389" s="251" t="s">
        <v>391</v>
      </c>
      <c r="D389" s="224"/>
      <c r="E389" s="225"/>
      <c r="F389" s="222"/>
      <c r="G389" s="222"/>
      <c r="H389" s="222"/>
      <c r="I389" s="222"/>
      <c r="J389" s="222"/>
      <c r="K389" s="222"/>
      <c r="L389" s="222"/>
      <c r="M389" s="222"/>
      <c r="N389" s="221"/>
      <c r="O389" s="221"/>
      <c r="P389" s="221"/>
      <c r="Q389" s="221"/>
      <c r="R389" s="222"/>
      <c r="S389" s="222"/>
      <c r="T389" s="222"/>
      <c r="U389" s="222"/>
      <c r="V389" s="222"/>
      <c r="W389" s="222"/>
      <c r="X389" s="222"/>
      <c r="Y389" s="211"/>
      <c r="Z389" s="211"/>
      <c r="AA389" s="211"/>
      <c r="AB389" s="211"/>
      <c r="AC389" s="211"/>
      <c r="AD389" s="211"/>
      <c r="AE389" s="211"/>
      <c r="AF389" s="211"/>
      <c r="AG389" s="211" t="s">
        <v>136</v>
      </c>
      <c r="AH389" s="211">
        <v>0</v>
      </c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18"/>
      <c r="B390" s="219"/>
      <c r="C390" s="251" t="s">
        <v>392</v>
      </c>
      <c r="D390" s="224"/>
      <c r="E390" s="225">
        <v>24.143360000000001</v>
      </c>
      <c r="F390" s="222"/>
      <c r="G390" s="222"/>
      <c r="H390" s="222"/>
      <c r="I390" s="222"/>
      <c r="J390" s="222"/>
      <c r="K390" s="222"/>
      <c r="L390" s="222"/>
      <c r="M390" s="222"/>
      <c r="N390" s="221"/>
      <c r="O390" s="221"/>
      <c r="P390" s="221"/>
      <c r="Q390" s="221"/>
      <c r="R390" s="222"/>
      <c r="S390" s="222"/>
      <c r="T390" s="222"/>
      <c r="U390" s="222"/>
      <c r="V390" s="222"/>
      <c r="W390" s="222"/>
      <c r="X390" s="222"/>
      <c r="Y390" s="211"/>
      <c r="Z390" s="211"/>
      <c r="AA390" s="211"/>
      <c r="AB390" s="211"/>
      <c r="AC390" s="211"/>
      <c r="AD390" s="211"/>
      <c r="AE390" s="211"/>
      <c r="AF390" s="211"/>
      <c r="AG390" s="211" t="s">
        <v>136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18"/>
      <c r="B391" s="219"/>
      <c r="C391" s="252"/>
      <c r="D391" s="241"/>
      <c r="E391" s="241"/>
      <c r="F391" s="241"/>
      <c r="G391" s="241"/>
      <c r="H391" s="222"/>
      <c r="I391" s="222"/>
      <c r="J391" s="222"/>
      <c r="K391" s="222"/>
      <c r="L391" s="222"/>
      <c r="M391" s="222"/>
      <c r="N391" s="221"/>
      <c r="O391" s="221"/>
      <c r="P391" s="221"/>
      <c r="Q391" s="221"/>
      <c r="R391" s="222"/>
      <c r="S391" s="222"/>
      <c r="T391" s="222"/>
      <c r="U391" s="222"/>
      <c r="V391" s="222"/>
      <c r="W391" s="222"/>
      <c r="X391" s="222"/>
      <c r="Y391" s="211"/>
      <c r="Z391" s="211"/>
      <c r="AA391" s="211"/>
      <c r="AB391" s="211"/>
      <c r="AC391" s="211"/>
      <c r="AD391" s="211"/>
      <c r="AE391" s="211"/>
      <c r="AF391" s="211"/>
      <c r="AG391" s="211" t="s">
        <v>140</v>
      </c>
      <c r="AH391" s="211"/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x14ac:dyDescent="0.2">
      <c r="A392" s="227" t="s">
        <v>126</v>
      </c>
      <c r="B392" s="228" t="s">
        <v>79</v>
      </c>
      <c r="C392" s="249" t="s">
        <v>80</v>
      </c>
      <c r="D392" s="229"/>
      <c r="E392" s="230"/>
      <c r="F392" s="231"/>
      <c r="G392" s="231">
        <f>SUMIF(AG393:AG413,"&lt;&gt;NOR",G393:G413)</f>
        <v>0</v>
      </c>
      <c r="H392" s="231"/>
      <c r="I392" s="231">
        <f>SUM(I393:I413)</f>
        <v>0</v>
      </c>
      <c r="J392" s="231"/>
      <c r="K392" s="231">
        <f>SUM(K393:K413)</f>
        <v>0</v>
      </c>
      <c r="L392" s="231"/>
      <c r="M392" s="231">
        <f>SUM(M393:M413)</f>
        <v>0</v>
      </c>
      <c r="N392" s="230"/>
      <c r="O392" s="230">
        <f>SUM(O393:O413)</f>
        <v>0.02</v>
      </c>
      <c r="P392" s="230"/>
      <c r="Q392" s="230">
        <f>SUM(Q393:Q413)</f>
        <v>0</v>
      </c>
      <c r="R392" s="231"/>
      <c r="S392" s="231"/>
      <c r="T392" s="232"/>
      <c r="U392" s="226"/>
      <c r="V392" s="226">
        <f>SUM(V393:V413)</f>
        <v>4.25</v>
      </c>
      <c r="W392" s="226"/>
      <c r="X392" s="226"/>
      <c r="AG392" t="s">
        <v>127</v>
      </c>
    </row>
    <row r="393" spans="1:60" ht="22.5" outlineLevel="1" x14ac:dyDescent="0.2">
      <c r="A393" s="233">
        <v>62</v>
      </c>
      <c r="B393" s="234" t="s">
        <v>393</v>
      </c>
      <c r="C393" s="250" t="s">
        <v>394</v>
      </c>
      <c r="D393" s="235" t="s">
        <v>130</v>
      </c>
      <c r="E393" s="236">
        <v>17.725159999999999</v>
      </c>
      <c r="F393" s="237"/>
      <c r="G393" s="238">
        <f>ROUND(E393*F393,2)</f>
        <v>0</v>
      </c>
      <c r="H393" s="237"/>
      <c r="I393" s="238">
        <f>ROUND(E393*H393,2)</f>
        <v>0</v>
      </c>
      <c r="J393" s="237"/>
      <c r="K393" s="238">
        <f>ROUND(E393*J393,2)</f>
        <v>0</v>
      </c>
      <c r="L393" s="238">
        <v>15</v>
      </c>
      <c r="M393" s="238">
        <f>G393*(1+L393/100)</f>
        <v>0</v>
      </c>
      <c r="N393" s="236">
        <v>4.4000000000000002E-4</v>
      </c>
      <c r="O393" s="236">
        <f>ROUND(E393*N393,2)</f>
        <v>0.01</v>
      </c>
      <c r="P393" s="236">
        <v>0</v>
      </c>
      <c r="Q393" s="236">
        <f>ROUND(E393*P393,2)</f>
        <v>0</v>
      </c>
      <c r="R393" s="238" t="s">
        <v>395</v>
      </c>
      <c r="S393" s="238" t="s">
        <v>132</v>
      </c>
      <c r="T393" s="239" t="s">
        <v>132</v>
      </c>
      <c r="U393" s="222">
        <v>0.03</v>
      </c>
      <c r="V393" s="222">
        <f>ROUND(E393*U393,2)</f>
        <v>0.53</v>
      </c>
      <c r="W393" s="222"/>
      <c r="X393" s="222" t="s">
        <v>133</v>
      </c>
      <c r="Y393" s="211"/>
      <c r="Z393" s="211"/>
      <c r="AA393" s="211"/>
      <c r="AB393" s="211"/>
      <c r="AC393" s="211"/>
      <c r="AD393" s="211"/>
      <c r="AE393" s="211"/>
      <c r="AF393" s="211"/>
      <c r="AG393" s="211" t="s">
        <v>134</v>
      </c>
      <c r="AH393" s="211"/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">
      <c r="A394" s="218"/>
      <c r="B394" s="219"/>
      <c r="C394" s="251" t="s">
        <v>396</v>
      </c>
      <c r="D394" s="224"/>
      <c r="E394" s="225"/>
      <c r="F394" s="222"/>
      <c r="G394" s="222"/>
      <c r="H394" s="222"/>
      <c r="I394" s="222"/>
      <c r="J394" s="222"/>
      <c r="K394" s="222"/>
      <c r="L394" s="222"/>
      <c r="M394" s="222"/>
      <c r="N394" s="221"/>
      <c r="O394" s="221"/>
      <c r="P394" s="221"/>
      <c r="Q394" s="221"/>
      <c r="R394" s="222"/>
      <c r="S394" s="222"/>
      <c r="T394" s="222"/>
      <c r="U394" s="222"/>
      <c r="V394" s="222"/>
      <c r="W394" s="222"/>
      <c r="X394" s="222"/>
      <c r="Y394" s="211"/>
      <c r="Z394" s="211"/>
      <c r="AA394" s="211"/>
      <c r="AB394" s="211"/>
      <c r="AC394" s="211"/>
      <c r="AD394" s="211"/>
      <c r="AE394" s="211"/>
      <c r="AF394" s="211"/>
      <c r="AG394" s="211" t="s">
        <v>136</v>
      </c>
      <c r="AH394" s="211">
        <v>0</v>
      </c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1" x14ac:dyDescent="0.2">
      <c r="A395" s="218"/>
      <c r="B395" s="219"/>
      <c r="C395" s="251" t="s">
        <v>397</v>
      </c>
      <c r="D395" s="224"/>
      <c r="E395" s="225"/>
      <c r="F395" s="222"/>
      <c r="G395" s="222"/>
      <c r="H395" s="222"/>
      <c r="I395" s="222"/>
      <c r="J395" s="222"/>
      <c r="K395" s="222"/>
      <c r="L395" s="222"/>
      <c r="M395" s="222"/>
      <c r="N395" s="221"/>
      <c r="O395" s="221"/>
      <c r="P395" s="221"/>
      <c r="Q395" s="221"/>
      <c r="R395" s="222"/>
      <c r="S395" s="222"/>
      <c r="T395" s="222"/>
      <c r="U395" s="222"/>
      <c r="V395" s="222"/>
      <c r="W395" s="222"/>
      <c r="X395" s="222"/>
      <c r="Y395" s="211"/>
      <c r="Z395" s="211"/>
      <c r="AA395" s="211"/>
      <c r="AB395" s="211"/>
      <c r="AC395" s="211"/>
      <c r="AD395" s="211"/>
      <c r="AE395" s="211"/>
      <c r="AF395" s="211"/>
      <c r="AG395" s="211" t="s">
        <v>136</v>
      </c>
      <c r="AH395" s="211">
        <v>0</v>
      </c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18"/>
      <c r="B396" s="219"/>
      <c r="C396" s="251" t="s">
        <v>398</v>
      </c>
      <c r="D396" s="224"/>
      <c r="E396" s="225">
        <v>6.2474999999999996</v>
      </c>
      <c r="F396" s="222"/>
      <c r="G396" s="222"/>
      <c r="H396" s="222"/>
      <c r="I396" s="222"/>
      <c r="J396" s="222"/>
      <c r="K396" s="222"/>
      <c r="L396" s="222"/>
      <c r="M396" s="222"/>
      <c r="N396" s="221"/>
      <c r="O396" s="221"/>
      <c r="P396" s="221"/>
      <c r="Q396" s="221"/>
      <c r="R396" s="222"/>
      <c r="S396" s="222"/>
      <c r="T396" s="222"/>
      <c r="U396" s="222"/>
      <c r="V396" s="222"/>
      <c r="W396" s="222"/>
      <c r="X396" s="222"/>
      <c r="Y396" s="211"/>
      <c r="Z396" s="211"/>
      <c r="AA396" s="211"/>
      <c r="AB396" s="211"/>
      <c r="AC396" s="211"/>
      <c r="AD396" s="211"/>
      <c r="AE396" s="211"/>
      <c r="AF396" s="211"/>
      <c r="AG396" s="211" t="s">
        <v>136</v>
      </c>
      <c r="AH396" s="211">
        <v>0</v>
      </c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">
      <c r="A397" s="218"/>
      <c r="B397" s="219"/>
      <c r="C397" s="251" t="s">
        <v>399</v>
      </c>
      <c r="D397" s="224"/>
      <c r="E397" s="225"/>
      <c r="F397" s="222"/>
      <c r="G397" s="222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11"/>
      <c r="Z397" s="211"/>
      <c r="AA397" s="211"/>
      <c r="AB397" s="211"/>
      <c r="AC397" s="211"/>
      <c r="AD397" s="211"/>
      <c r="AE397" s="211"/>
      <c r="AF397" s="211"/>
      <c r="AG397" s="211" t="s">
        <v>136</v>
      </c>
      <c r="AH397" s="211">
        <v>0</v>
      </c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18"/>
      <c r="B398" s="219"/>
      <c r="C398" s="251" t="s">
        <v>400</v>
      </c>
      <c r="D398" s="224"/>
      <c r="E398" s="225">
        <v>10.06583</v>
      </c>
      <c r="F398" s="222"/>
      <c r="G398" s="222"/>
      <c r="H398" s="222"/>
      <c r="I398" s="222"/>
      <c r="J398" s="222"/>
      <c r="K398" s="222"/>
      <c r="L398" s="222"/>
      <c r="M398" s="222"/>
      <c r="N398" s="221"/>
      <c r="O398" s="221"/>
      <c r="P398" s="221"/>
      <c r="Q398" s="221"/>
      <c r="R398" s="222"/>
      <c r="S398" s="222"/>
      <c r="T398" s="222"/>
      <c r="U398" s="222"/>
      <c r="V398" s="222"/>
      <c r="W398" s="222"/>
      <c r="X398" s="222"/>
      <c r="Y398" s="211"/>
      <c r="Z398" s="211"/>
      <c r="AA398" s="211"/>
      <c r="AB398" s="211"/>
      <c r="AC398" s="211"/>
      <c r="AD398" s="211"/>
      <c r="AE398" s="211"/>
      <c r="AF398" s="211"/>
      <c r="AG398" s="211" t="s">
        <v>136</v>
      </c>
      <c r="AH398" s="211">
        <v>0</v>
      </c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">
      <c r="A399" s="218"/>
      <c r="B399" s="219"/>
      <c r="C399" s="251" t="s">
        <v>401</v>
      </c>
      <c r="D399" s="224"/>
      <c r="E399" s="225"/>
      <c r="F399" s="222"/>
      <c r="G399" s="222"/>
      <c r="H399" s="222"/>
      <c r="I399" s="222"/>
      <c r="J399" s="222"/>
      <c r="K399" s="222"/>
      <c r="L399" s="222"/>
      <c r="M399" s="222"/>
      <c r="N399" s="221"/>
      <c r="O399" s="221"/>
      <c r="P399" s="221"/>
      <c r="Q399" s="221"/>
      <c r="R399" s="222"/>
      <c r="S399" s="222"/>
      <c r="T399" s="222"/>
      <c r="U399" s="222"/>
      <c r="V399" s="222"/>
      <c r="W399" s="222"/>
      <c r="X399" s="222"/>
      <c r="Y399" s="211"/>
      <c r="Z399" s="211"/>
      <c r="AA399" s="211"/>
      <c r="AB399" s="211"/>
      <c r="AC399" s="211"/>
      <c r="AD399" s="211"/>
      <c r="AE399" s="211"/>
      <c r="AF399" s="211"/>
      <c r="AG399" s="211" t="s">
        <v>136</v>
      </c>
      <c r="AH399" s="211">
        <v>0</v>
      </c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18"/>
      <c r="B400" s="219"/>
      <c r="C400" s="251" t="s">
        <v>402</v>
      </c>
      <c r="D400" s="224"/>
      <c r="E400" s="225">
        <v>1.4118299999999999</v>
      </c>
      <c r="F400" s="222"/>
      <c r="G400" s="222"/>
      <c r="H400" s="222"/>
      <c r="I400" s="222"/>
      <c r="J400" s="222"/>
      <c r="K400" s="222"/>
      <c r="L400" s="222"/>
      <c r="M400" s="222"/>
      <c r="N400" s="221"/>
      <c r="O400" s="221"/>
      <c r="P400" s="221"/>
      <c r="Q400" s="221"/>
      <c r="R400" s="222"/>
      <c r="S400" s="222"/>
      <c r="T400" s="222"/>
      <c r="U400" s="222"/>
      <c r="V400" s="222"/>
      <c r="W400" s="222"/>
      <c r="X400" s="222"/>
      <c r="Y400" s="211"/>
      <c r="Z400" s="211"/>
      <c r="AA400" s="211"/>
      <c r="AB400" s="211"/>
      <c r="AC400" s="211"/>
      <c r="AD400" s="211"/>
      <c r="AE400" s="211"/>
      <c r="AF400" s="211"/>
      <c r="AG400" s="211" t="s">
        <v>136</v>
      </c>
      <c r="AH400" s="211">
        <v>0</v>
      </c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18"/>
      <c r="B401" s="219"/>
      <c r="C401" s="252"/>
      <c r="D401" s="241"/>
      <c r="E401" s="241"/>
      <c r="F401" s="241"/>
      <c r="G401" s="241"/>
      <c r="H401" s="222"/>
      <c r="I401" s="222"/>
      <c r="J401" s="222"/>
      <c r="K401" s="222"/>
      <c r="L401" s="222"/>
      <c r="M401" s="222"/>
      <c r="N401" s="221"/>
      <c r="O401" s="221"/>
      <c r="P401" s="221"/>
      <c r="Q401" s="221"/>
      <c r="R401" s="222"/>
      <c r="S401" s="222"/>
      <c r="T401" s="222"/>
      <c r="U401" s="222"/>
      <c r="V401" s="222"/>
      <c r="W401" s="222"/>
      <c r="X401" s="222"/>
      <c r="Y401" s="211"/>
      <c r="Z401" s="211"/>
      <c r="AA401" s="211"/>
      <c r="AB401" s="211"/>
      <c r="AC401" s="211"/>
      <c r="AD401" s="211"/>
      <c r="AE401" s="211"/>
      <c r="AF401" s="211"/>
      <c r="AG401" s="211" t="s">
        <v>140</v>
      </c>
      <c r="AH401" s="211"/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ht="22.5" outlineLevel="1" x14ac:dyDescent="0.2">
      <c r="A402" s="233">
        <v>63</v>
      </c>
      <c r="B402" s="234" t="s">
        <v>403</v>
      </c>
      <c r="C402" s="250" t="s">
        <v>404</v>
      </c>
      <c r="D402" s="235" t="s">
        <v>130</v>
      </c>
      <c r="E402" s="236">
        <v>17.725159999999999</v>
      </c>
      <c r="F402" s="237"/>
      <c r="G402" s="238">
        <f>ROUND(E402*F402,2)</f>
        <v>0</v>
      </c>
      <c r="H402" s="237"/>
      <c r="I402" s="238">
        <f>ROUND(E402*H402,2)</f>
        <v>0</v>
      </c>
      <c r="J402" s="237"/>
      <c r="K402" s="238">
        <f>ROUND(E402*J402,2)</f>
        <v>0</v>
      </c>
      <c r="L402" s="238">
        <v>15</v>
      </c>
      <c r="M402" s="238">
        <f>G402*(1+L402/100)</f>
        <v>0</v>
      </c>
      <c r="N402" s="236">
        <v>3.6000000000000002E-4</v>
      </c>
      <c r="O402" s="236">
        <f>ROUND(E402*N402,2)</f>
        <v>0.01</v>
      </c>
      <c r="P402" s="236">
        <v>0</v>
      </c>
      <c r="Q402" s="236">
        <f>ROUND(E402*P402,2)</f>
        <v>0</v>
      </c>
      <c r="R402" s="238" t="s">
        <v>395</v>
      </c>
      <c r="S402" s="238" t="s">
        <v>132</v>
      </c>
      <c r="T402" s="239" t="s">
        <v>132</v>
      </c>
      <c r="U402" s="222">
        <v>0.21</v>
      </c>
      <c r="V402" s="222">
        <f>ROUND(E402*U402,2)</f>
        <v>3.72</v>
      </c>
      <c r="W402" s="222"/>
      <c r="X402" s="222" t="s">
        <v>133</v>
      </c>
      <c r="Y402" s="211"/>
      <c r="Z402" s="211"/>
      <c r="AA402" s="211"/>
      <c r="AB402" s="211"/>
      <c r="AC402" s="211"/>
      <c r="AD402" s="211"/>
      <c r="AE402" s="211"/>
      <c r="AF402" s="211"/>
      <c r="AG402" s="211" t="s">
        <v>134</v>
      </c>
      <c r="AH402" s="211"/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18"/>
      <c r="B403" s="219"/>
      <c r="C403" s="251" t="s">
        <v>396</v>
      </c>
      <c r="D403" s="224"/>
      <c r="E403" s="225"/>
      <c r="F403" s="222"/>
      <c r="G403" s="222"/>
      <c r="H403" s="222"/>
      <c r="I403" s="222"/>
      <c r="J403" s="222"/>
      <c r="K403" s="222"/>
      <c r="L403" s="222"/>
      <c r="M403" s="222"/>
      <c r="N403" s="221"/>
      <c r="O403" s="221"/>
      <c r="P403" s="221"/>
      <c r="Q403" s="221"/>
      <c r="R403" s="222"/>
      <c r="S403" s="222"/>
      <c r="T403" s="222"/>
      <c r="U403" s="222"/>
      <c r="V403" s="222"/>
      <c r="W403" s="222"/>
      <c r="X403" s="222"/>
      <c r="Y403" s="211"/>
      <c r="Z403" s="211"/>
      <c r="AA403" s="211"/>
      <c r="AB403" s="211"/>
      <c r="AC403" s="211"/>
      <c r="AD403" s="211"/>
      <c r="AE403" s="211"/>
      <c r="AF403" s="211"/>
      <c r="AG403" s="211" t="s">
        <v>136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18"/>
      <c r="B404" s="219"/>
      <c r="C404" s="251" t="s">
        <v>397</v>
      </c>
      <c r="D404" s="224"/>
      <c r="E404" s="225"/>
      <c r="F404" s="222"/>
      <c r="G404" s="222"/>
      <c r="H404" s="222"/>
      <c r="I404" s="222"/>
      <c r="J404" s="222"/>
      <c r="K404" s="222"/>
      <c r="L404" s="222"/>
      <c r="M404" s="222"/>
      <c r="N404" s="221"/>
      <c r="O404" s="221"/>
      <c r="P404" s="221"/>
      <c r="Q404" s="221"/>
      <c r="R404" s="222"/>
      <c r="S404" s="222"/>
      <c r="T404" s="222"/>
      <c r="U404" s="222"/>
      <c r="V404" s="222"/>
      <c r="W404" s="222"/>
      <c r="X404" s="222"/>
      <c r="Y404" s="211"/>
      <c r="Z404" s="211"/>
      <c r="AA404" s="211"/>
      <c r="AB404" s="211"/>
      <c r="AC404" s="211"/>
      <c r="AD404" s="211"/>
      <c r="AE404" s="211"/>
      <c r="AF404" s="211"/>
      <c r="AG404" s="211" t="s">
        <v>136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18"/>
      <c r="B405" s="219"/>
      <c r="C405" s="251" t="s">
        <v>398</v>
      </c>
      <c r="D405" s="224"/>
      <c r="E405" s="225">
        <v>6.2474999999999996</v>
      </c>
      <c r="F405" s="222"/>
      <c r="G405" s="222"/>
      <c r="H405" s="222"/>
      <c r="I405" s="222"/>
      <c r="J405" s="222"/>
      <c r="K405" s="222"/>
      <c r="L405" s="222"/>
      <c r="M405" s="222"/>
      <c r="N405" s="221"/>
      <c r="O405" s="221"/>
      <c r="P405" s="221"/>
      <c r="Q405" s="221"/>
      <c r="R405" s="222"/>
      <c r="S405" s="222"/>
      <c r="T405" s="222"/>
      <c r="U405" s="222"/>
      <c r="V405" s="222"/>
      <c r="W405" s="222"/>
      <c r="X405" s="222"/>
      <c r="Y405" s="211"/>
      <c r="Z405" s="211"/>
      <c r="AA405" s="211"/>
      <c r="AB405" s="211"/>
      <c r="AC405" s="211"/>
      <c r="AD405" s="211"/>
      <c r="AE405" s="211"/>
      <c r="AF405" s="211"/>
      <c r="AG405" s="211" t="s">
        <v>136</v>
      </c>
      <c r="AH405" s="211">
        <v>0</v>
      </c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18"/>
      <c r="B406" s="219"/>
      <c r="C406" s="251" t="s">
        <v>399</v>
      </c>
      <c r="D406" s="224"/>
      <c r="E406" s="225"/>
      <c r="F406" s="222"/>
      <c r="G406" s="222"/>
      <c r="H406" s="222"/>
      <c r="I406" s="222"/>
      <c r="J406" s="222"/>
      <c r="K406" s="222"/>
      <c r="L406" s="222"/>
      <c r="M406" s="222"/>
      <c r="N406" s="221"/>
      <c r="O406" s="221"/>
      <c r="P406" s="221"/>
      <c r="Q406" s="221"/>
      <c r="R406" s="222"/>
      <c r="S406" s="222"/>
      <c r="T406" s="222"/>
      <c r="U406" s="222"/>
      <c r="V406" s="222"/>
      <c r="W406" s="222"/>
      <c r="X406" s="222"/>
      <c r="Y406" s="211"/>
      <c r="Z406" s="211"/>
      <c r="AA406" s="211"/>
      <c r="AB406" s="211"/>
      <c r="AC406" s="211"/>
      <c r="AD406" s="211"/>
      <c r="AE406" s="211"/>
      <c r="AF406" s="211"/>
      <c r="AG406" s="211" t="s">
        <v>136</v>
      </c>
      <c r="AH406" s="211">
        <v>0</v>
      </c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">
      <c r="A407" s="218"/>
      <c r="B407" s="219"/>
      <c r="C407" s="251" t="s">
        <v>400</v>
      </c>
      <c r="D407" s="224"/>
      <c r="E407" s="225">
        <v>10.06583</v>
      </c>
      <c r="F407" s="222"/>
      <c r="G407" s="222"/>
      <c r="H407" s="222"/>
      <c r="I407" s="222"/>
      <c r="J407" s="222"/>
      <c r="K407" s="222"/>
      <c r="L407" s="222"/>
      <c r="M407" s="222"/>
      <c r="N407" s="221"/>
      <c r="O407" s="221"/>
      <c r="P407" s="221"/>
      <c r="Q407" s="221"/>
      <c r="R407" s="222"/>
      <c r="S407" s="222"/>
      <c r="T407" s="222"/>
      <c r="U407" s="222"/>
      <c r="V407" s="222"/>
      <c r="W407" s="222"/>
      <c r="X407" s="222"/>
      <c r="Y407" s="211"/>
      <c r="Z407" s="211"/>
      <c r="AA407" s="211"/>
      <c r="AB407" s="211"/>
      <c r="AC407" s="211"/>
      <c r="AD407" s="211"/>
      <c r="AE407" s="211"/>
      <c r="AF407" s="211"/>
      <c r="AG407" s="211" t="s">
        <v>136</v>
      </c>
      <c r="AH407" s="211">
        <v>0</v>
      </c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18"/>
      <c r="B408" s="219"/>
      <c r="C408" s="251" t="s">
        <v>401</v>
      </c>
      <c r="D408" s="224"/>
      <c r="E408" s="225"/>
      <c r="F408" s="222"/>
      <c r="G408" s="222"/>
      <c r="H408" s="222"/>
      <c r="I408" s="222"/>
      <c r="J408" s="222"/>
      <c r="K408" s="222"/>
      <c r="L408" s="222"/>
      <c r="M408" s="222"/>
      <c r="N408" s="221"/>
      <c r="O408" s="221"/>
      <c r="P408" s="221"/>
      <c r="Q408" s="221"/>
      <c r="R408" s="222"/>
      <c r="S408" s="222"/>
      <c r="T408" s="222"/>
      <c r="U408" s="222"/>
      <c r="V408" s="222"/>
      <c r="W408" s="222"/>
      <c r="X408" s="222"/>
      <c r="Y408" s="211"/>
      <c r="Z408" s="211"/>
      <c r="AA408" s="211"/>
      <c r="AB408" s="211"/>
      <c r="AC408" s="211"/>
      <c r="AD408" s="211"/>
      <c r="AE408" s="211"/>
      <c r="AF408" s="211"/>
      <c r="AG408" s="211" t="s">
        <v>136</v>
      </c>
      <c r="AH408" s="211">
        <v>0</v>
      </c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18"/>
      <c r="B409" s="219"/>
      <c r="C409" s="251" t="s">
        <v>402</v>
      </c>
      <c r="D409" s="224"/>
      <c r="E409" s="225">
        <v>1.4118299999999999</v>
      </c>
      <c r="F409" s="222"/>
      <c r="G409" s="222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11"/>
      <c r="Z409" s="211"/>
      <c r="AA409" s="211"/>
      <c r="AB409" s="211"/>
      <c r="AC409" s="211"/>
      <c r="AD409" s="211"/>
      <c r="AE409" s="211"/>
      <c r="AF409" s="211"/>
      <c r="AG409" s="211" t="s">
        <v>136</v>
      </c>
      <c r="AH409" s="211">
        <v>0</v>
      </c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18"/>
      <c r="B410" s="219"/>
      <c r="C410" s="252"/>
      <c r="D410" s="241"/>
      <c r="E410" s="241"/>
      <c r="F410" s="241"/>
      <c r="G410" s="241"/>
      <c r="H410" s="222"/>
      <c r="I410" s="222"/>
      <c r="J410" s="222"/>
      <c r="K410" s="222"/>
      <c r="L410" s="222"/>
      <c r="M410" s="222"/>
      <c r="N410" s="221"/>
      <c r="O410" s="221"/>
      <c r="P410" s="221"/>
      <c r="Q410" s="221"/>
      <c r="R410" s="222"/>
      <c r="S410" s="222"/>
      <c r="T410" s="222"/>
      <c r="U410" s="222"/>
      <c r="V410" s="222"/>
      <c r="W410" s="222"/>
      <c r="X410" s="222"/>
      <c r="Y410" s="211"/>
      <c r="Z410" s="211"/>
      <c r="AA410" s="211"/>
      <c r="AB410" s="211"/>
      <c r="AC410" s="211"/>
      <c r="AD410" s="211"/>
      <c r="AE410" s="211"/>
      <c r="AF410" s="211"/>
      <c r="AG410" s="211" t="s">
        <v>140</v>
      </c>
      <c r="AH410" s="211"/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">
      <c r="A411" s="218">
        <v>64</v>
      </c>
      <c r="B411" s="219" t="s">
        <v>405</v>
      </c>
      <c r="C411" s="256" t="s">
        <v>406</v>
      </c>
      <c r="D411" s="220" t="s">
        <v>0</v>
      </c>
      <c r="E411" s="240"/>
      <c r="F411" s="223"/>
      <c r="G411" s="222">
        <f>ROUND(E411*F411,2)</f>
        <v>0</v>
      </c>
      <c r="H411" s="223"/>
      <c r="I411" s="222">
        <f>ROUND(E411*H411,2)</f>
        <v>0</v>
      </c>
      <c r="J411" s="223"/>
      <c r="K411" s="222">
        <f>ROUND(E411*J411,2)</f>
        <v>0</v>
      </c>
      <c r="L411" s="222">
        <v>15</v>
      </c>
      <c r="M411" s="222">
        <f>G411*(1+L411/100)</f>
        <v>0</v>
      </c>
      <c r="N411" s="221">
        <v>0</v>
      </c>
      <c r="O411" s="221">
        <f>ROUND(E411*N411,2)</f>
        <v>0</v>
      </c>
      <c r="P411" s="221">
        <v>0</v>
      </c>
      <c r="Q411" s="221">
        <f>ROUND(E411*P411,2)</f>
        <v>0</v>
      </c>
      <c r="R411" s="222" t="s">
        <v>395</v>
      </c>
      <c r="S411" s="222" t="s">
        <v>132</v>
      </c>
      <c r="T411" s="222" t="s">
        <v>132</v>
      </c>
      <c r="U411" s="222">
        <v>0</v>
      </c>
      <c r="V411" s="222">
        <f>ROUND(E411*U411,2)</f>
        <v>0</v>
      </c>
      <c r="W411" s="222"/>
      <c r="X411" s="222" t="s">
        <v>386</v>
      </c>
      <c r="Y411" s="211"/>
      <c r="Z411" s="211"/>
      <c r="AA411" s="211"/>
      <c r="AB411" s="211"/>
      <c r="AC411" s="211"/>
      <c r="AD411" s="211"/>
      <c r="AE411" s="211"/>
      <c r="AF411" s="211"/>
      <c r="AG411" s="211" t="s">
        <v>387</v>
      </c>
      <c r="AH411" s="211"/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18"/>
      <c r="B412" s="219"/>
      <c r="C412" s="257" t="s">
        <v>407</v>
      </c>
      <c r="D412" s="246"/>
      <c r="E412" s="246"/>
      <c r="F412" s="246"/>
      <c r="G412" s="246"/>
      <c r="H412" s="222"/>
      <c r="I412" s="222"/>
      <c r="J412" s="222"/>
      <c r="K412" s="222"/>
      <c r="L412" s="222"/>
      <c r="M412" s="222"/>
      <c r="N412" s="221"/>
      <c r="O412" s="221"/>
      <c r="P412" s="221"/>
      <c r="Q412" s="221"/>
      <c r="R412" s="222"/>
      <c r="S412" s="222"/>
      <c r="T412" s="222"/>
      <c r="U412" s="222"/>
      <c r="V412" s="222"/>
      <c r="W412" s="222"/>
      <c r="X412" s="222"/>
      <c r="Y412" s="211"/>
      <c r="Z412" s="211"/>
      <c r="AA412" s="211"/>
      <c r="AB412" s="211"/>
      <c r="AC412" s="211"/>
      <c r="AD412" s="211"/>
      <c r="AE412" s="211"/>
      <c r="AF412" s="211"/>
      <c r="AG412" s="211" t="s">
        <v>156</v>
      </c>
      <c r="AH412" s="211"/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18"/>
      <c r="B413" s="219"/>
      <c r="C413" s="252"/>
      <c r="D413" s="241"/>
      <c r="E413" s="241"/>
      <c r="F413" s="241"/>
      <c r="G413" s="241"/>
      <c r="H413" s="222"/>
      <c r="I413" s="222"/>
      <c r="J413" s="222"/>
      <c r="K413" s="222"/>
      <c r="L413" s="222"/>
      <c r="M413" s="222"/>
      <c r="N413" s="221"/>
      <c r="O413" s="221"/>
      <c r="P413" s="221"/>
      <c r="Q413" s="221"/>
      <c r="R413" s="222"/>
      <c r="S413" s="222"/>
      <c r="T413" s="222"/>
      <c r="U413" s="222"/>
      <c r="V413" s="222"/>
      <c r="W413" s="222"/>
      <c r="X413" s="222"/>
      <c r="Y413" s="211"/>
      <c r="Z413" s="211"/>
      <c r="AA413" s="211"/>
      <c r="AB413" s="211"/>
      <c r="AC413" s="211"/>
      <c r="AD413" s="211"/>
      <c r="AE413" s="211"/>
      <c r="AF413" s="211"/>
      <c r="AG413" s="211" t="s">
        <v>140</v>
      </c>
      <c r="AH413" s="211"/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x14ac:dyDescent="0.2">
      <c r="A414" s="227" t="s">
        <v>126</v>
      </c>
      <c r="B414" s="228" t="s">
        <v>81</v>
      </c>
      <c r="C414" s="249" t="s">
        <v>82</v>
      </c>
      <c r="D414" s="229"/>
      <c r="E414" s="230"/>
      <c r="F414" s="231"/>
      <c r="G414" s="231">
        <f>SUMIF(AG415:AG474,"&lt;&gt;NOR",G415:G474)</f>
        <v>0</v>
      </c>
      <c r="H414" s="231"/>
      <c r="I414" s="231">
        <f>SUM(I415:I474)</f>
        <v>0</v>
      </c>
      <c r="J414" s="231"/>
      <c r="K414" s="231">
        <f>SUM(K415:K474)</f>
        <v>0</v>
      </c>
      <c r="L414" s="231"/>
      <c r="M414" s="231">
        <f>SUM(M415:M474)</f>
        <v>0</v>
      </c>
      <c r="N414" s="230"/>
      <c r="O414" s="230">
        <f>SUM(O415:O474)</f>
        <v>1.34</v>
      </c>
      <c r="P414" s="230"/>
      <c r="Q414" s="230">
        <f>SUM(Q415:Q474)</f>
        <v>0</v>
      </c>
      <c r="R414" s="231"/>
      <c r="S414" s="231"/>
      <c r="T414" s="232"/>
      <c r="U414" s="226"/>
      <c r="V414" s="226">
        <f>SUM(V415:V474)</f>
        <v>32.92</v>
      </c>
      <c r="W414" s="226"/>
      <c r="X414" s="226"/>
      <c r="AG414" t="s">
        <v>127</v>
      </c>
    </row>
    <row r="415" spans="1:60" outlineLevel="1" x14ac:dyDescent="0.2">
      <c r="A415" s="233">
        <v>65</v>
      </c>
      <c r="B415" s="234" t="s">
        <v>408</v>
      </c>
      <c r="C415" s="250" t="s">
        <v>409</v>
      </c>
      <c r="D415" s="235" t="s">
        <v>255</v>
      </c>
      <c r="E415" s="236">
        <v>23.73</v>
      </c>
      <c r="F415" s="237"/>
      <c r="G415" s="238">
        <f>ROUND(E415*F415,2)</f>
        <v>0</v>
      </c>
      <c r="H415" s="237"/>
      <c r="I415" s="238">
        <f>ROUND(E415*H415,2)</f>
        <v>0</v>
      </c>
      <c r="J415" s="237"/>
      <c r="K415" s="238">
        <f>ROUND(E415*J415,2)</f>
        <v>0</v>
      </c>
      <c r="L415" s="238">
        <v>15</v>
      </c>
      <c r="M415" s="238">
        <f>G415*(1+L415/100)</f>
        <v>0</v>
      </c>
      <c r="N415" s="236">
        <v>3.2000000000000003E-4</v>
      </c>
      <c r="O415" s="236">
        <f>ROUND(E415*N415,2)</f>
        <v>0.01</v>
      </c>
      <c r="P415" s="236">
        <v>0</v>
      </c>
      <c r="Q415" s="236">
        <f>ROUND(E415*P415,2)</f>
        <v>0</v>
      </c>
      <c r="R415" s="238" t="s">
        <v>410</v>
      </c>
      <c r="S415" s="238" t="s">
        <v>132</v>
      </c>
      <c r="T415" s="239" t="s">
        <v>132</v>
      </c>
      <c r="U415" s="222">
        <v>0.05</v>
      </c>
      <c r="V415" s="222">
        <f>ROUND(E415*U415,2)</f>
        <v>1.19</v>
      </c>
      <c r="W415" s="222"/>
      <c r="X415" s="222" t="s">
        <v>133</v>
      </c>
      <c r="Y415" s="211"/>
      <c r="Z415" s="211"/>
      <c r="AA415" s="211"/>
      <c r="AB415" s="211"/>
      <c r="AC415" s="211"/>
      <c r="AD415" s="211"/>
      <c r="AE415" s="211"/>
      <c r="AF415" s="211"/>
      <c r="AG415" s="211" t="s">
        <v>134</v>
      </c>
      <c r="AH415" s="211"/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18"/>
      <c r="B416" s="219"/>
      <c r="C416" s="251" t="s">
        <v>192</v>
      </c>
      <c r="D416" s="224"/>
      <c r="E416" s="225"/>
      <c r="F416" s="222"/>
      <c r="G416" s="222"/>
      <c r="H416" s="222"/>
      <c r="I416" s="222"/>
      <c r="J416" s="222"/>
      <c r="K416" s="222"/>
      <c r="L416" s="222"/>
      <c r="M416" s="222"/>
      <c r="N416" s="221"/>
      <c r="O416" s="221"/>
      <c r="P416" s="221"/>
      <c r="Q416" s="221"/>
      <c r="R416" s="222"/>
      <c r="S416" s="222"/>
      <c r="T416" s="222"/>
      <c r="U416" s="222"/>
      <c r="V416" s="222"/>
      <c r="W416" s="222"/>
      <c r="X416" s="222"/>
      <c r="Y416" s="211"/>
      <c r="Z416" s="211"/>
      <c r="AA416" s="211"/>
      <c r="AB416" s="211"/>
      <c r="AC416" s="211"/>
      <c r="AD416" s="211"/>
      <c r="AE416" s="211"/>
      <c r="AF416" s="211"/>
      <c r="AG416" s="211" t="s">
        <v>136</v>
      </c>
      <c r="AH416" s="211">
        <v>0</v>
      </c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18"/>
      <c r="B417" s="219"/>
      <c r="C417" s="251" t="s">
        <v>411</v>
      </c>
      <c r="D417" s="224"/>
      <c r="E417" s="225">
        <v>7.91</v>
      </c>
      <c r="F417" s="222"/>
      <c r="G417" s="222"/>
      <c r="H417" s="222"/>
      <c r="I417" s="222"/>
      <c r="J417" s="222"/>
      <c r="K417" s="222"/>
      <c r="L417" s="222"/>
      <c r="M417" s="222"/>
      <c r="N417" s="221"/>
      <c r="O417" s="221"/>
      <c r="P417" s="221"/>
      <c r="Q417" s="221"/>
      <c r="R417" s="222"/>
      <c r="S417" s="222"/>
      <c r="T417" s="222"/>
      <c r="U417" s="222"/>
      <c r="V417" s="222"/>
      <c r="W417" s="222"/>
      <c r="X417" s="222"/>
      <c r="Y417" s="211"/>
      <c r="Z417" s="211"/>
      <c r="AA417" s="211"/>
      <c r="AB417" s="211"/>
      <c r="AC417" s="211"/>
      <c r="AD417" s="211"/>
      <c r="AE417" s="211"/>
      <c r="AF417" s="211"/>
      <c r="AG417" s="211" t="s">
        <v>136</v>
      </c>
      <c r="AH417" s="211">
        <v>0</v>
      </c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18"/>
      <c r="B418" s="219"/>
      <c r="C418" s="251" t="s">
        <v>192</v>
      </c>
      <c r="D418" s="224"/>
      <c r="E418" s="225"/>
      <c r="F418" s="222"/>
      <c r="G418" s="222"/>
      <c r="H418" s="222"/>
      <c r="I418" s="222"/>
      <c r="J418" s="222"/>
      <c r="K418" s="222"/>
      <c r="L418" s="222"/>
      <c r="M418" s="222"/>
      <c r="N418" s="221"/>
      <c r="O418" s="221"/>
      <c r="P418" s="221"/>
      <c r="Q418" s="221"/>
      <c r="R418" s="222"/>
      <c r="S418" s="222"/>
      <c r="T418" s="222"/>
      <c r="U418" s="222"/>
      <c r="V418" s="222"/>
      <c r="W418" s="222"/>
      <c r="X418" s="222"/>
      <c r="Y418" s="211"/>
      <c r="Z418" s="211"/>
      <c r="AA418" s="211"/>
      <c r="AB418" s="211"/>
      <c r="AC418" s="211"/>
      <c r="AD418" s="211"/>
      <c r="AE418" s="211"/>
      <c r="AF418" s="211"/>
      <c r="AG418" s="211" t="s">
        <v>136</v>
      </c>
      <c r="AH418" s="211">
        <v>0</v>
      </c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18"/>
      <c r="B419" s="219"/>
      <c r="C419" s="251" t="s">
        <v>411</v>
      </c>
      <c r="D419" s="224"/>
      <c r="E419" s="225">
        <v>7.91</v>
      </c>
      <c r="F419" s="222"/>
      <c r="G419" s="222"/>
      <c r="H419" s="222"/>
      <c r="I419" s="222"/>
      <c r="J419" s="222"/>
      <c r="K419" s="222"/>
      <c r="L419" s="222"/>
      <c r="M419" s="222"/>
      <c r="N419" s="221"/>
      <c r="O419" s="221"/>
      <c r="P419" s="221"/>
      <c r="Q419" s="221"/>
      <c r="R419" s="222"/>
      <c r="S419" s="222"/>
      <c r="T419" s="222"/>
      <c r="U419" s="222"/>
      <c r="V419" s="222"/>
      <c r="W419" s="222"/>
      <c r="X419" s="222"/>
      <c r="Y419" s="211"/>
      <c r="Z419" s="211"/>
      <c r="AA419" s="211"/>
      <c r="AB419" s="211"/>
      <c r="AC419" s="211"/>
      <c r="AD419" s="211"/>
      <c r="AE419" s="211"/>
      <c r="AF419" s="211"/>
      <c r="AG419" s="211" t="s">
        <v>136</v>
      </c>
      <c r="AH419" s="211">
        <v>0</v>
      </c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18"/>
      <c r="B420" s="219"/>
      <c r="C420" s="251" t="s">
        <v>194</v>
      </c>
      <c r="D420" s="224"/>
      <c r="E420" s="225"/>
      <c r="F420" s="222"/>
      <c r="G420" s="222"/>
      <c r="H420" s="222"/>
      <c r="I420" s="222"/>
      <c r="J420" s="222"/>
      <c r="K420" s="222"/>
      <c r="L420" s="222"/>
      <c r="M420" s="222"/>
      <c r="N420" s="221"/>
      <c r="O420" s="221"/>
      <c r="P420" s="221"/>
      <c r="Q420" s="221"/>
      <c r="R420" s="222"/>
      <c r="S420" s="222"/>
      <c r="T420" s="222"/>
      <c r="U420" s="222"/>
      <c r="V420" s="222"/>
      <c r="W420" s="222"/>
      <c r="X420" s="222"/>
      <c r="Y420" s="211"/>
      <c r="Z420" s="211"/>
      <c r="AA420" s="211"/>
      <c r="AB420" s="211"/>
      <c r="AC420" s="211"/>
      <c r="AD420" s="211"/>
      <c r="AE420" s="211"/>
      <c r="AF420" s="211"/>
      <c r="AG420" s="211" t="s">
        <v>136</v>
      </c>
      <c r="AH420" s="211">
        <v>0</v>
      </c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18"/>
      <c r="B421" s="219"/>
      <c r="C421" s="251" t="s">
        <v>411</v>
      </c>
      <c r="D421" s="224"/>
      <c r="E421" s="225">
        <v>7.91</v>
      </c>
      <c r="F421" s="222"/>
      <c r="G421" s="222"/>
      <c r="H421" s="222"/>
      <c r="I421" s="222"/>
      <c r="J421" s="222"/>
      <c r="K421" s="222"/>
      <c r="L421" s="222"/>
      <c r="M421" s="222"/>
      <c r="N421" s="221"/>
      <c r="O421" s="221"/>
      <c r="P421" s="221"/>
      <c r="Q421" s="221"/>
      <c r="R421" s="222"/>
      <c r="S421" s="222"/>
      <c r="T421" s="222"/>
      <c r="U421" s="222"/>
      <c r="V421" s="222"/>
      <c r="W421" s="222"/>
      <c r="X421" s="222"/>
      <c r="Y421" s="211"/>
      <c r="Z421" s="211"/>
      <c r="AA421" s="211"/>
      <c r="AB421" s="211"/>
      <c r="AC421" s="211"/>
      <c r="AD421" s="211"/>
      <c r="AE421" s="211"/>
      <c r="AF421" s="211"/>
      <c r="AG421" s="211" t="s">
        <v>136</v>
      </c>
      <c r="AH421" s="211">
        <v>0</v>
      </c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18"/>
      <c r="B422" s="219"/>
      <c r="C422" s="252"/>
      <c r="D422" s="241"/>
      <c r="E422" s="241"/>
      <c r="F422" s="241"/>
      <c r="G422" s="241"/>
      <c r="H422" s="222"/>
      <c r="I422" s="222"/>
      <c r="J422" s="222"/>
      <c r="K422" s="222"/>
      <c r="L422" s="222"/>
      <c r="M422" s="222"/>
      <c r="N422" s="221"/>
      <c r="O422" s="221"/>
      <c r="P422" s="221"/>
      <c r="Q422" s="221"/>
      <c r="R422" s="222"/>
      <c r="S422" s="222"/>
      <c r="T422" s="222"/>
      <c r="U422" s="222"/>
      <c r="V422" s="222"/>
      <c r="W422" s="222"/>
      <c r="X422" s="222"/>
      <c r="Y422" s="211"/>
      <c r="Z422" s="211"/>
      <c r="AA422" s="211"/>
      <c r="AB422" s="211"/>
      <c r="AC422" s="211"/>
      <c r="AD422" s="211"/>
      <c r="AE422" s="211"/>
      <c r="AF422" s="211"/>
      <c r="AG422" s="211" t="s">
        <v>140</v>
      </c>
      <c r="AH422" s="211"/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">
      <c r="A423" s="233">
        <v>66</v>
      </c>
      <c r="B423" s="234" t="s">
        <v>412</v>
      </c>
      <c r="C423" s="250" t="s">
        <v>413</v>
      </c>
      <c r="D423" s="235" t="s">
        <v>130</v>
      </c>
      <c r="E423" s="236">
        <v>22.537500000000001</v>
      </c>
      <c r="F423" s="237"/>
      <c r="G423" s="238">
        <f>ROUND(E423*F423,2)</f>
        <v>0</v>
      </c>
      <c r="H423" s="237"/>
      <c r="I423" s="238">
        <f>ROUND(E423*H423,2)</f>
        <v>0</v>
      </c>
      <c r="J423" s="237"/>
      <c r="K423" s="238">
        <f>ROUND(E423*J423,2)</f>
        <v>0</v>
      </c>
      <c r="L423" s="238">
        <v>15</v>
      </c>
      <c r="M423" s="238">
        <f>G423*(1+L423/100)</f>
        <v>0</v>
      </c>
      <c r="N423" s="236">
        <v>2.3000000000000001E-4</v>
      </c>
      <c r="O423" s="236">
        <f>ROUND(E423*N423,2)</f>
        <v>0.01</v>
      </c>
      <c r="P423" s="236">
        <v>0</v>
      </c>
      <c r="Q423" s="236">
        <f>ROUND(E423*P423,2)</f>
        <v>0</v>
      </c>
      <c r="R423" s="238" t="s">
        <v>410</v>
      </c>
      <c r="S423" s="238" t="s">
        <v>132</v>
      </c>
      <c r="T423" s="239" t="s">
        <v>132</v>
      </c>
      <c r="U423" s="222">
        <v>0.16</v>
      </c>
      <c r="V423" s="222">
        <f>ROUND(E423*U423,2)</f>
        <v>3.61</v>
      </c>
      <c r="W423" s="222"/>
      <c r="X423" s="222" t="s">
        <v>133</v>
      </c>
      <c r="Y423" s="211"/>
      <c r="Z423" s="211"/>
      <c r="AA423" s="211"/>
      <c r="AB423" s="211"/>
      <c r="AC423" s="211"/>
      <c r="AD423" s="211"/>
      <c r="AE423" s="211"/>
      <c r="AF423" s="211"/>
      <c r="AG423" s="211" t="s">
        <v>134</v>
      </c>
      <c r="AH423" s="211"/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18"/>
      <c r="B424" s="219"/>
      <c r="C424" s="258" t="s">
        <v>586</v>
      </c>
      <c r="D424" s="247"/>
      <c r="E424" s="247"/>
      <c r="F424" s="247"/>
      <c r="G424" s="247"/>
      <c r="H424" s="222"/>
      <c r="I424" s="222"/>
      <c r="J424" s="222"/>
      <c r="K424" s="222"/>
      <c r="L424" s="222"/>
      <c r="M424" s="222"/>
      <c r="N424" s="221"/>
      <c r="O424" s="221"/>
      <c r="P424" s="221"/>
      <c r="Q424" s="221"/>
      <c r="R424" s="222"/>
      <c r="S424" s="222"/>
      <c r="T424" s="222"/>
      <c r="U424" s="222"/>
      <c r="V424" s="222"/>
      <c r="W424" s="222"/>
      <c r="X424" s="222"/>
      <c r="Y424" s="211"/>
      <c r="Z424" s="211"/>
      <c r="AA424" s="211"/>
      <c r="AB424" s="211"/>
      <c r="AC424" s="211"/>
      <c r="AD424" s="211"/>
      <c r="AE424" s="211"/>
      <c r="AF424" s="211"/>
      <c r="AG424" s="211" t="s">
        <v>297</v>
      </c>
      <c r="AH424" s="211"/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18"/>
      <c r="B425" s="219"/>
      <c r="C425" s="254" t="s">
        <v>414</v>
      </c>
      <c r="D425" s="244"/>
      <c r="E425" s="244"/>
      <c r="F425" s="244"/>
      <c r="G425" s="244"/>
      <c r="H425" s="222"/>
      <c r="I425" s="222"/>
      <c r="J425" s="222"/>
      <c r="K425" s="222"/>
      <c r="L425" s="222"/>
      <c r="M425" s="222"/>
      <c r="N425" s="221"/>
      <c r="O425" s="221"/>
      <c r="P425" s="221"/>
      <c r="Q425" s="221"/>
      <c r="R425" s="222"/>
      <c r="S425" s="222"/>
      <c r="T425" s="222"/>
      <c r="U425" s="222"/>
      <c r="V425" s="222"/>
      <c r="W425" s="222"/>
      <c r="X425" s="222"/>
      <c r="Y425" s="211"/>
      <c r="Z425" s="211"/>
      <c r="AA425" s="211"/>
      <c r="AB425" s="211"/>
      <c r="AC425" s="211"/>
      <c r="AD425" s="211"/>
      <c r="AE425" s="211"/>
      <c r="AF425" s="211"/>
      <c r="AG425" s="211" t="s">
        <v>297</v>
      </c>
      <c r="AH425" s="211"/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18"/>
      <c r="B426" s="219"/>
      <c r="C426" s="251" t="s">
        <v>149</v>
      </c>
      <c r="D426" s="224"/>
      <c r="E426" s="225"/>
      <c r="F426" s="222"/>
      <c r="G426" s="222"/>
      <c r="H426" s="222"/>
      <c r="I426" s="222"/>
      <c r="J426" s="222"/>
      <c r="K426" s="222"/>
      <c r="L426" s="222"/>
      <c r="M426" s="222"/>
      <c r="N426" s="221"/>
      <c r="O426" s="221"/>
      <c r="P426" s="221"/>
      <c r="Q426" s="221"/>
      <c r="R426" s="222"/>
      <c r="S426" s="222"/>
      <c r="T426" s="222"/>
      <c r="U426" s="222"/>
      <c r="V426" s="222"/>
      <c r="W426" s="222"/>
      <c r="X426" s="222"/>
      <c r="Y426" s="211"/>
      <c r="Z426" s="211"/>
      <c r="AA426" s="211"/>
      <c r="AB426" s="211"/>
      <c r="AC426" s="211"/>
      <c r="AD426" s="211"/>
      <c r="AE426" s="211"/>
      <c r="AF426" s="211"/>
      <c r="AG426" s="211" t="s">
        <v>136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">
      <c r="A427" s="218"/>
      <c r="B427" s="219"/>
      <c r="C427" s="251" t="s">
        <v>415</v>
      </c>
      <c r="D427" s="224"/>
      <c r="E427" s="225">
        <v>25.125</v>
      </c>
      <c r="F427" s="222"/>
      <c r="G427" s="222"/>
      <c r="H427" s="222"/>
      <c r="I427" s="222"/>
      <c r="J427" s="222"/>
      <c r="K427" s="222"/>
      <c r="L427" s="222"/>
      <c r="M427" s="222"/>
      <c r="N427" s="221"/>
      <c r="O427" s="221"/>
      <c r="P427" s="221"/>
      <c r="Q427" s="221"/>
      <c r="R427" s="222"/>
      <c r="S427" s="222"/>
      <c r="T427" s="222"/>
      <c r="U427" s="222"/>
      <c r="V427" s="222"/>
      <c r="W427" s="222"/>
      <c r="X427" s="222"/>
      <c r="Y427" s="211"/>
      <c r="Z427" s="211"/>
      <c r="AA427" s="211"/>
      <c r="AB427" s="211"/>
      <c r="AC427" s="211"/>
      <c r="AD427" s="211"/>
      <c r="AE427" s="211"/>
      <c r="AF427" s="211"/>
      <c r="AG427" s="211" t="s">
        <v>136</v>
      </c>
      <c r="AH427" s="211">
        <v>0</v>
      </c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18"/>
      <c r="B428" s="219"/>
      <c r="C428" s="251" t="s">
        <v>214</v>
      </c>
      <c r="D428" s="224"/>
      <c r="E428" s="225">
        <v>-2.5874999999999999</v>
      </c>
      <c r="F428" s="222"/>
      <c r="G428" s="222"/>
      <c r="H428" s="222"/>
      <c r="I428" s="222"/>
      <c r="J428" s="222"/>
      <c r="K428" s="222"/>
      <c r="L428" s="222"/>
      <c r="M428" s="222"/>
      <c r="N428" s="221"/>
      <c r="O428" s="221"/>
      <c r="P428" s="221"/>
      <c r="Q428" s="221"/>
      <c r="R428" s="222"/>
      <c r="S428" s="222"/>
      <c r="T428" s="222"/>
      <c r="U428" s="222"/>
      <c r="V428" s="222"/>
      <c r="W428" s="222"/>
      <c r="X428" s="222"/>
      <c r="Y428" s="211"/>
      <c r="Z428" s="211"/>
      <c r="AA428" s="211"/>
      <c r="AB428" s="211"/>
      <c r="AC428" s="211"/>
      <c r="AD428" s="211"/>
      <c r="AE428" s="211"/>
      <c r="AF428" s="211"/>
      <c r="AG428" s="211" t="s">
        <v>136</v>
      </c>
      <c r="AH428" s="211">
        <v>0</v>
      </c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18"/>
      <c r="B429" s="219"/>
      <c r="C429" s="252"/>
      <c r="D429" s="241"/>
      <c r="E429" s="241"/>
      <c r="F429" s="241"/>
      <c r="G429" s="241"/>
      <c r="H429" s="222"/>
      <c r="I429" s="222"/>
      <c r="J429" s="222"/>
      <c r="K429" s="222"/>
      <c r="L429" s="222"/>
      <c r="M429" s="222"/>
      <c r="N429" s="221"/>
      <c r="O429" s="221"/>
      <c r="P429" s="221"/>
      <c r="Q429" s="221"/>
      <c r="R429" s="222"/>
      <c r="S429" s="222"/>
      <c r="T429" s="222"/>
      <c r="U429" s="222"/>
      <c r="V429" s="222"/>
      <c r="W429" s="222"/>
      <c r="X429" s="222"/>
      <c r="Y429" s="211"/>
      <c r="Z429" s="211"/>
      <c r="AA429" s="211"/>
      <c r="AB429" s="211"/>
      <c r="AC429" s="211"/>
      <c r="AD429" s="211"/>
      <c r="AE429" s="211"/>
      <c r="AF429" s="211"/>
      <c r="AG429" s="211" t="s">
        <v>140</v>
      </c>
      <c r="AH429" s="211"/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ht="22.5" outlineLevel="1" x14ac:dyDescent="0.2">
      <c r="A430" s="233">
        <v>67</v>
      </c>
      <c r="B430" s="234" t="s">
        <v>416</v>
      </c>
      <c r="C430" s="250" t="s">
        <v>417</v>
      </c>
      <c r="D430" s="235" t="s">
        <v>130</v>
      </c>
      <c r="E430" s="236">
        <v>144.29787999999999</v>
      </c>
      <c r="F430" s="237"/>
      <c r="G430" s="238">
        <f>ROUND(E430*F430,2)</f>
        <v>0</v>
      </c>
      <c r="H430" s="237"/>
      <c r="I430" s="238">
        <f>ROUND(E430*H430,2)</f>
        <v>0</v>
      </c>
      <c r="J430" s="237"/>
      <c r="K430" s="238">
        <f>ROUND(E430*J430,2)</f>
        <v>0</v>
      </c>
      <c r="L430" s="238">
        <v>15</v>
      </c>
      <c r="M430" s="238">
        <f>G430*(1+L430/100)</f>
        <v>0</v>
      </c>
      <c r="N430" s="236">
        <v>2.0000000000000001E-4</v>
      </c>
      <c r="O430" s="236">
        <f>ROUND(E430*N430,2)</f>
        <v>0.03</v>
      </c>
      <c r="P430" s="236">
        <v>0</v>
      </c>
      <c r="Q430" s="236">
        <f>ROUND(E430*P430,2)</f>
        <v>0</v>
      </c>
      <c r="R430" s="238" t="s">
        <v>410</v>
      </c>
      <c r="S430" s="238" t="s">
        <v>132</v>
      </c>
      <c r="T430" s="239" t="s">
        <v>132</v>
      </c>
      <c r="U430" s="222">
        <v>0.14000000000000001</v>
      </c>
      <c r="V430" s="222">
        <f>ROUND(E430*U430,2)</f>
        <v>20.2</v>
      </c>
      <c r="W430" s="222"/>
      <c r="X430" s="222" t="s">
        <v>133</v>
      </c>
      <c r="Y430" s="211"/>
      <c r="Z430" s="211"/>
      <c r="AA430" s="211"/>
      <c r="AB430" s="211"/>
      <c r="AC430" s="211"/>
      <c r="AD430" s="211"/>
      <c r="AE430" s="211"/>
      <c r="AF430" s="211"/>
      <c r="AG430" s="211" t="s">
        <v>134</v>
      </c>
      <c r="AH430" s="211"/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18"/>
      <c r="B431" s="219"/>
      <c r="C431" s="251" t="s">
        <v>418</v>
      </c>
      <c r="D431" s="224"/>
      <c r="E431" s="225"/>
      <c r="F431" s="222"/>
      <c r="G431" s="222"/>
      <c r="H431" s="222"/>
      <c r="I431" s="222"/>
      <c r="J431" s="222"/>
      <c r="K431" s="222"/>
      <c r="L431" s="222"/>
      <c r="M431" s="222"/>
      <c r="N431" s="221"/>
      <c r="O431" s="221"/>
      <c r="P431" s="221"/>
      <c r="Q431" s="221"/>
      <c r="R431" s="222"/>
      <c r="S431" s="222"/>
      <c r="T431" s="222"/>
      <c r="U431" s="222"/>
      <c r="V431" s="222"/>
      <c r="W431" s="222"/>
      <c r="X431" s="222"/>
      <c r="Y431" s="211"/>
      <c r="Z431" s="211"/>
      <c r="AA431" s="211"/>
      <c r="AB431" s="211"/>
      <c r="AC431" s="211"/>
      <c r="AD431" s="211"/>
      <c r="AE431" s="211"/>
      <c r="AF431" s="211"/>
      <c r="AG431" s="211" t="s">
        <v>136</v>
      </c>
      <c r="AH431" s="211">
        <v>0</v>
      </c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18"/>
      <c r="B432" s="219"/>
      <c r="C432" s="251" t="s">
        <v>419</v>
      </c>
      <c r="D432" s="224"/>
      <c r="E432" s="225">
        <v>144.29787999999999</v>
      </c>
      <c r="F432" s="222"/>
      <c r="G432" s="222"/>
      <c r="H432" s="222"/>
      <c r="I432" s="222"/>
      <c r="J432" s="222"/>
      <c r="K432" s="222"/>
      <c r="L432" s="222"/>
      <c r="M432" s="222"/>
      <c r="N432" s="221"/>
      <c r="O432" s="221"/>
      <c r="P432" s="221"/>
      <c r="Q432" s="221"/>
      <c r="R432" s="222"/>
      <c r="S432" s="222"/>
      <c r="T432" s="222"/>
      <c r="U432" s="222"/>
      <c r="V432" s="222"/>
      <c r="W432" s="222"/>
      <c r="X432" s="222"/>
      <c r="Y432" s="211"/>
      <c r="Z432" s="211"/>
      <c r="AA432" s="211"/>
      <c r="AB432" s="211"/>
      <c r="AC432" s="211"/>
      <c r="AD432" s="211"/>
      <c r="AE432" s="211"/>
      <c r="AF432" s="211"/>
      <c r="AG432" s="211" t="s">
        <v>136</v>
      </c>
      <c r="AH432" s="211">
        <v>0</v>
      </c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18"/>
      <c r="B433" s="219"/>
      <c r="C433" s="252"/>
      <c r="D433" s="241"/>
      <c r="E433" s="241"/>
      <c r="F433" s="241"/>
      <c r="G433" s="241"/>
      <c r="H433" s="222"/>
      <c r="I433" s="222"/>
      <c r="J433" s="222"/>
      <c r="K433" s="222"/>
      <c r="L433" s="222"/>
      <c r="M433" s="222"/>
      <c r="N433" s="221"/>
      <c r="O433" s="221"/>
      <c r="P433" s="221"/>
      <c r="Q433" s="221"/>
      <c r="R433" s="222"/>
      <c r="S433" s="222"/>
      <c r="T433" s="222"/>
      <c r="U433" s="222"/>
      <c r="V433" s="222"/>
      <c r="W433" s="222"/>
      <c r="X433" s="222"/>
      <c r="Y433" s="211"/>
      <c r="Z433" s="211"/>
      <c r="AA433" s="211"/>
      <c r="AB433" s="211"/>
      <c r="AC433" s="211"/>
      <c r="AD433" s="211"/>
      <c r="AE433" s="211"/>
      <c r="AF433" s="211"/>
      <c r="AG433" s="211" t="s">
        <v>140</v>
      </c>
      <c r="AH433" s="211"/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1" x14ac:dyDescent="0.2">
      <c r="A434" s="233">
        <v>68</v>
      </c>
      <c r="B434" s="234" t="s">
        <v>420</v>
      </c>
      <c r="C434" s="250" t="s">
        <v>421</v>
      </c>
      <c r="D434" s="235" t="s">
        <v>130</v>
      </c>
      <c r="E434" s="236">
        <v>1.4118299999999999</v>
      </c>
      <c r="F434" s="237"/>
      <c r="G434" s="238">
        <f>ROUND(E434*F434,2)</f>
        <v>0</v>
      </c>
      <c r="H434" s="237"/>
      <c r="I434" s="238">
        <f>ROUND(E434*H434,2)</f>
        <v>0</v>
      </c>
      <c r="J434" s="237"/>
      <c r="K434" s="238">
        <f>ROUND(E434*J434,2)</f>
        <v>0</v>
      </c>
      <c r="L434" s="238">
        <v>15</v>
      </c>
      <c r="M434" s="238">
        <f>G434*(1+L434/100)</f>
        <v>0</v>
      </c>
      <c r="N434" s="236">
        <v>0</v>
      </c>
      <c r="O434" s="236">
        <f>ROUND(E434*N434,2)</f>
        <v>0</v>
      </c>
      <c r="P434" s="236">
        <v>0</v>
      </c>
      <c r="Q434" s="236">
        <f>ROUND(E434*P434,2)</f>
        <v>0</v>
      </c>
      <c r="R434" s="238" t="s">
        <v>410</v>
      </c>
      <c r="S434" s="238" t="s">
        <v>132</v>
      </c>
      <c r="T434" s="239" t="s">
        <v>154</v>
      </c>
      <c r="U434" s="222">
        <v>0.41</v>
      </c>
      <c r="V434" s="222">
        <f>ROUND(E434*U434,2)</f>
        <v>0.57999999999999996</v>
      </c>
      <c r="W434" s="222"/>
      <c r="X434" s="222" t="s">
        <v>133</v>
      </c>
      <c r="Y434" s="211"/>
      <c r="Z434" s="211"/>
      <c r="AA434" s="211"/>
      <c r="AB434" s="211"/>
      <c r="AC434" s="211"/>
      <c r="AD434" s="211"/>
      <c r="AE434" s="211"/>
      <c r="AF434" s="211"/>
      <c r="AG434" s="211" t="s">
        <v>134</v>
      </c>
      <c r="AH434" s="211"/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1" x14ac:dyDescent="0.2">
      <c r="A435" s="218"/>
      <c r="B435" s="219"/>
      <c r="C435" s="251" t="s">
        <v>396</v>
      </c>
      <c r="D435" s="224"/>
      <c r="E435" s="225"/>
      <c r="F435" s="222"/>
      <c r="G435" s="222"/>
      <c r="H435" s="222"/>
      <c r="I435" s="222"/>
      <c r="J435" s="222"/>
      <c r="K435" s="222"/>
      <c r="L435" s="222"/>
      <c r="M435" s="222"/>
      <c r="N435" s="221"/>
      <c r="O435" s="221"/>
      <c r="P435" s="221"/>
      <c r="Q435" s="221"/>
      <c r="R435" s="222"/>
      <c r="S435" s="222"/>
      <c r="T435" s="222"/>
      <c r="U435" s="222"/>
      <c r="V435" s="222"/>
      <c r="W435" s="222"/>
      <c r="X435" s="222"/>
      <c r="Y435" s="211"/>
      <c r="Z435" s="211"/>
      <c r="AA435" s="211"/>
      <c r="AB435" s="211"/>
      <c r="AC435" s="211"/>
      <c r="AD435" s="211"/>
      <c r="AE435" s="211"/>
      <c r="AF435" s="211"/>
      <c r="AG435" s="211" t="s">
        <v>136</v>
      </c>
      <c r="AH435" s="211">
        <v>0</v>
      </c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1" x14ac:dyDescent="0.2">
      <c r="A436" s="218"/>
      <c r="B436" s="219"/>
      <c r="C436" s="251" t="s">
        <v>401</v>
      </c>
      <c r="D436" s="224"/>
      <c r="E436" s="225"/>
      <c r="F436" s="222"/>
      <c r="G436" s="222"/>
      <c r="H436" s="222"/>
      <c r="I436" s="222"/>
      <c r="J436" s="222"/>
      <c r="K436" s="222"/>
      <c r="L436" s="222"/>
      <c r="M436" s="222"/>
      <c r="N436" s="221"/>
      <c r="O436" s="221"/>
      <c r="P436" s="221"/>
      <c r="Q436" s="221"/>
      <c r="R436" s="222"/>
      <c r="S436" s="222"/>
      <c r="T436" s="222"/>
      <c r="U436" s="222"/>
      <c r="V436" s="222"/>
      <c r="W436" s="222"/>
      <c r="X436" s="222"/>
      <c r="Y436" s="211"/>
      <c r="Z436" s="211"/>
      <c r="AA436" s="211"/>
      <c r="AB436" s="211"/>
      <c r="AC436" s="211"/>
      <c r="AD436" s="211"/>
      <c r="AE436" s="211"/>
      <c r="AF436" s="211"/>
      <c r="AG436" s="211" t="s">
        <v>136</v>
      </c>
      <c r="AH436" s="211">
        <v>0</v>
      </c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18"/>
      <c r="B437" s="219"/>
      <c r="C437" s="251" t="s">
        <v>402</v>
      </c>
      <c r="D437" s="224"/>
      <c r="E437" s="225">
        <v>1.4118299999999999</v>
      </c>
      <c r="F437" s="222"/>
      <c r="G437" s="222"/>
      <c r="H437" s="222"/>
      <c r="I437" s="222"/>
      <c r="J437" s="222"/>
      <c r="K437" s="222"/>
      <c r="L437" s="222"/>
      <c r="M437" s="222"/>
      <c r="N437" s="221"/>
      <c r="O437" s="221"/>
      <c r="P437" s="221"/>
      <c r="Q437" s="221"/>
      <c r="R437" s="222"/>
      <c r="S437" s="222"/>
      <c r="T437" s="222"/>
      <c r="U437" s="222"/>
      <c r="V437" s="222"/>
      <c r="W437" s="222"/>
      <c r="X437" s="222"/>
      <c r="Y437" s="211"/>
      <c r="Z437" s="211"/>
      <c r="AA437" s="211"/>
      <c r="AB437" s="211"/>
      <c r="AC437" s="211"/>
      <c r="AD437" s="211"/>
      <c r="AE437" s="211"/>
      <c r="AF437" s="211"/>
      <c r="AG437" s="211" t="s">
        <v>136</v>
      </c>
      <c r="AH437" s="211">
        <v>0</v>
      </c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">
      <c r="A438" s="218"/>
      <c r="B438" s="219"/>
      <c r="C438" s="252"/>
      <c r="D438" s="241"/>
      <c r="E438" s="241"/>
      <c r="F438" s="241"/>
      <c r="G438" s="241"/>
      <c r="H438" s="222"/>
      <c r="I438" s="222"/>
      <c r="J438" s="222"/>
      <c r="K438" s="222"/>
      <c r="L438" s="222"/>
      <c r="M438" s="222"/>
      <c r="N438" s="221"/>
      <c r="O438" s="221"/>
      <c r="P438" s="221"/>
      <c r="Q438" s="221"/>
      <c r="R438" s="222"/>
      <c r="S438" s="222"/>
      <c r="T438" s="222"/>
      <c r="U438" s="222"/>
      <c r="V438" s="222"/>
      <c r="W438" s="222"/>
      <c r="X438" s="222"/>
      <c r="Y438" s="211"/>
      <c r="Z438" s="211"/>
      <c r="AA438" s="211"/>
      <c r="AB438" s="211"/>
      <c r="AC438" s="211"/>
      <c r="AD438" s="211"/>
      <c r="AE438" s="211"/>
      <c r="AF438" s="211"/>
      <c r="AG438" s="211" t="s">
        <v>140</v>
      </c>
      <c r="AH438" s="211"/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outlineLevel="1" x14ac:dyDescent="0.2">
      <c r="A439" s="233">
        <v>69</v>
      </c>
      <c r="B439" s="234" t="s">
        <v>422</v>
      </c>
      <c r="C439" s="250" t="s">
        <v>423</v>
      </c>
      <c r="D439" s="235" t="s">
        <v>130</v>
      </c>
      <c r="E439" s="236">
        <v>16.313330000000001</v>
      </c>
      <c r="F439" s="237"/>
      <c r="G439" s="238">
        <f>ROUND(E439*F439,2)</f>
        <v>0</v>
      </c>
      <c r="H439" s="237"/>
      <c r="I439" s="238">
        <f>ROUND(E439*H439,2)</f>
        <v>0</v>
      </c>
      <c r="J439" s="237"/>
      <c r="K439" s="238">
        <f>ROUND(E439*J439,2)</f>
        <v>0</v>
      </c>
      <c r="L439" s="238">
        <v>15</v>
      </c>
      <c r="M439" s="238">
        <f>G439*(1+L439/100)</f>
        <v>0</v>
      </c>
      <c r="N439" s="236">
        <v>0</v>
      </c>
      <c r="O439" s="236">
        <f>ROUND(E439*N439,2)</f>
        <v>0</v>
      </c>
      <c r="P439" s="236">
        <v>0</v>
      </c>
      <c r="Q439" s="236">
        <f>ROUND(E439*P439,2)</f>
        <v>0</v>
      </c>
      <c r="R439" s="238" t="s">
        <v>410</v>
      </c>
      <c r="S439" s="238" t="s">
        <v>132</v>
      </c>
      <c r="T439" s="239" t="s">
        <v>154</v>
      </c>
      <c r="U439" s="222">
        <v>0.45</v>
      </c>
      <c r="V439" s="222">
        <f>ROUND(E439*U439,2)</f>
        <v>7.34</v>
      </c>
      <c r="W439" s="222"/>
      <c r="X439" s="222" t="s">
        <v>133</v>
      </c>
      <c r="Y439" s="211"/>
      <c r="Z439" s="211"/>
      <c r="AA439" s="211"/>
      <c r="AB439" s="211"/>
      <c r="AC439" s="211"/>
      <c r="AD439" s="211"/>
      <c r="AE439" s="211"/>
      <c r="AF439" s="211"/>
      <c r="AG439" s="211" t="s">
        <v>134</v>
      </c>
      <c r="AH439" s="211"/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18"/>
      <c r="B440" s="219"/>
      <c r="C440" s="251" t="s">
        <v>396</v>
      </c>
      <c r="D440" s="224"/>
      <c r="E440" s="225"/>
      <c r="F440" s="222"/>
      <c r="G440" s="222"/>
      <c r="H440" s="222"/>
      <c r="I440" s="222"/>
      <c r="J440" s="222"/>
      <c r="K440" s="222"/>
      <c r="L440" s="222"/>
      <c r="M440" s="222"/>
      <c r="N440" s="221"/>
      <c r="O440" s="221"/>
      <c r="P440" s="221"/>
      <c r="Q440" s="221"/>
      <c r="R440" s="222"/>
      <c r="S440" s="222"/>
      <c r="T440" s="222"/>
      <c r="U440" s="222"/>
      <c r="V440" s="222"/>
      <c r="W440" s="222"/>
      <c r="X440" s="222"/>
      <c r="Y440" s="211"/>
      <c r="Z440" s="211"/>
      <c r="AA440" s="211"/>
      <c r="AB440" s="211"/>
      <c r="AC440" s="211"/>
      <c r="AD440" s="211"/>
      <c r="AE440" s="211"/>
      <c r="AF440" s="211"/>
      <c r="AG440" s="211" t="s">
        <v>136</v>
      </c>
      <c r="AH440" s="211">
        <v>0</v>
      </c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18"/>
      <c r="B441" s="219"/>
      <c r="C441" s="251" t="s">
        <v>397</v>
      </c>
      <c r="D441" s="224"/>
      <c r="E441" s="225"/>
      <c r="F441" s="222"/>
      <c r="G441" s="222"/>
      <c r="H441" s="222"/>
      <c r="I441" s="222"/>
      <c r="J441" s="222"/>
      <c r="K441" s="222"/>
      <c r="L441" s="222"/>
      <c r="M441" s="222"/>
      <c r="N441" s="221"/>
      <c r="O441" s="221"/>
      <c r="P441" s="221"/>
      <c r="Q441" s="221"/>
      <c r="R441" s="222"/>
      <c r="S441" s="222"/>
      <c r="T441" s="222"/>
      <c r="U441" s="222"/>
      <c r="V441" s="222"/>
      <c r="W441" s="222"/>
      <c r="X441" s="222"/>
      <c r="Y441" s="211"/>
      <c r="Z441" s="211"/>
      <c r="AA441" s="211"/>
      <c r="AB441" s="211"/>
      <c r="AC441" s="211"/>
      <c r="AD441" s="211"/>
      <c r="AE441" s="211"/>
      <c r="AF441" s="211"/>
      <c r="AG441" s="211" t="s">
        <v>136</v>
      </c>
      <c r="AH441" s="211">
        <v>0</v>
      </c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1" x14ac:dyDescent="0.2">
      <c r="A442" s="218"/>
      <c r="B442" s="219"/>
      <c r="C442" s="251" t="s">
        <v>398</v>
      </c>
      <c r="D442" s="224"/>
      <c r="E442" s="225">
        <v>6.2474999999999996</v>
      </c>
      <c r="F442" s="222"/>
      <c r="G442" s="222"/>
      <c r="H442" s="222"/>
      <c r="I442" s="222"/>
      <c r="J442" s="222"/>
      <c r="K442" s="222"/>
      <c r="L442" s="222"/>
      <c r="M442" s="222"/>
      <c r="N442" s="221"/>
      <c r="O442" s="221"/>
      <c r="P442" s="221"/>
      <c r="Q442" s="221"/>
      <c r="R442" s="222"/>
      <c r="S442" s="222"/>
      <c r="T442" s="222"/>
      <c r="U442" s="222"/>
      <c r="V442" s="222"/>
      <c r="W442" s="222"/>
      <c r="X442" s="222"/>
      <c r="Y442" s="211"/>
      <c r="Z442" s="211"/>
      <c r="AA442" s="211"/>
      <c r="AB442" s="211"/>
      <c r="AC442" s="211"/>
      <c r="AD442" s="211"/>
      <c r="AE442" s="211"/>
      <c r="AF442" s="211"/>
      <c r="AG442" s="211" t="s">
        <v>136</v>
      </c>
      <c r="AH442" s="211">
        <v>0</v>
      </c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">
      <c r="A443" s="218"/>
      <c r="B443" s="219"/>
      <c r="C443" s="251" t="s">
        <v>399</v>
      </c>
      <c r="D443" s="224"/>
      <c r="E443" s="225"/>
      <c r="F443" s="222"/>
      <c r="G443" s="222"/>
      <c r="H443" s="222"/>
      <c r="I443" s="222"/>
      <c r="J443" s="222"/>
      <c r="K443" s="222"/>
      <c r="L443" s="222"/>
      <c r="M443" s="222"/>
      <c r="N443" s="221"/>
      <c r="O443" s="221"/>
      <c r="P443" s="221"/>
      <c r="Q443" s="221"/>
      <c r="R443" s="222"/>
      <c r="S443" s="222"/>
      <c r="T443" s="222"/>
      <c r="U443" s="222"/>
      <c r="V443" s="222"/>
      <c r="W443" s="222"/>
      <c r="X443" s="222"/>
      <c r="Y443" s="211"/>
      <c r="Z443" s="211"/>
      <c r="AA443" s="211"/>
      <c r="AB443" s="211"/>
      <c r="AC443" s="211"/>
      <c r="AD443" s="211"/>
      <c r="AE443" s="211"/>
      <c r="AF443" s="211"/>
      <c r="AG443" s="211" t="s">
        <v>136</v>
      </c>
      <c r="AH443" s="211">
        <v>0</v>
      </c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1" x14ac:dyDescent="0.2">
      <c r="A444" s="218"/>
      <c r="B444" s="219"/>
      <c r="C444" s="251" t="s">
        <v>400</v>
      </c>
      <c r="D444" s="224"/>
      <c r="E444" s="225">
        <v>10.06583</v>
      </c>
      <c r="F444" s="222"/>
      <c r="G444" s="222"/>
      <c r="H444" s="222"/>
      <c r="I444" s="222"/>
      <c r="J444" s="222"/>
      <c r="K444" s="222"/>
      <c r="L444" s="222"/>
      <c r="M444" s="222"/>
      <c r="N444" s="221"/>
      <c r="O444" s="221"/>
      <c r="P444" s="221"/>
      <c r="Q444" s="221"/>
      <c r="R444" s="222"/>
      <c r="S444" s="222"/>
      <c r="T444" s="222"/>
      <c r="U444" s="222"/>
      <c r="V444" s="222"/>
      <c r="W444" s="222"/>
      <c r="X444" s="222"/>
      <c r="Y444" s="211"/>
      <c r="Z444" s="211"/>
      <c r="AA444" s="211"/>
      <c r="AB444" s="211"/>
      <c r="AC444" s="211"/>
      <c r="AD444" s="211"/>
      <c r="AE444" s="211"/>
      <c r="AF444" s="211"/>
      <c r="AG444" s="211" t="s">
        <v>136</v>
      </c>
      <c r="AH444" s="211">
        <v>0</v>
      </c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1" x14ac:dyDescent="0.2">
      <c r="A445" s="218"/>
      <c r="B445" s="219"/>
      <c r="C445" s="252"/>
      <c r="D445" s="241"/>
      <c r="E445" s="241"/>
      <c r="F445" s="241"/>
      <c r="G445" s="241"/>
      <c r="H445" s="222"/>
      <c r="I445" s="222"/>
      <c r="J445" s="222"/>
      <c r="K445" s="222"/>
      <c r="L445" s="222"/>
      <c r="M445" s="222"/>
      <c r="N445" s="221"/>
      <c r="O445" s="221"/>
      <c r="P445" s="221"/>
      <c r="Q445" s="221"/>
      <c r="R445" s="222"/>
      <c r="S445" s="222"/>
      <c r="T445" s="222"/>
      <c r="U445" s="222"/>
      <c r="V445" s="222"/>
      <c r="W445" s="222"/>
      <c r="X445" s="222"/>
      <c r="Y445" s="211"/>
      <c r="Z445" s="211"/>
      <c r="AA445" s="211"/>
      <c r="AB445" s="211"/>
      <c r="AC445" s="211"/>
      <c r="AD445" s="211"/>
      <c r="AE445" s="211"/>
      <c r="AF445" s="211"/>
      <c r="AG445" s="211" t="s">
        <v>140</v>
      </c>
      <c r="AH445" s="211"/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outlineLevel="1" x14ac:dyDescent="0.2">
      <c r="A446" s="233">
        <v>70</v>
      </c>
      <c r="B446" s="234" t="s">
        <v>424</v>
      </c>
      <c r="C446" s="250" t="s">
        <v>425</v>
      </c>
      <c r="D446" s="235" t="s">
        <v>130</v>
      </c>
      <c r="E446" s="236">
        <v>170.73639</v>
      </c>
      <c r="F446" s="237"/>
      <c r="G446" s="238">
        <f>ROUND(E446*F446,2)</f>
        <v>0</v>
      </c>
      <c r="H446" s="237"/>
      <c r="I446" s="238">
        <f>ROUND(E446*H446,2)</f>
        <v>0</v>
      </c>
      <c r="J446" s="237"/>
      <c r="K446" s="238">
        <f>ROUND(E446*J446,2)</f>
        <v>0</v>
      </c>
      <c r="L446" s="238">
        <v>15</v>
      </c>
      <c r="M446" s="238">
        <f>G446*(1+L446/100)</f>
        <v>0</v>
      </c>
      <c r="N446" s="236">
        <v>4.0000000000000001E-3</v>
      </c>
      <c r="O446" s="236">
        <f>ROUND(E446*N446,2)</f>
        <v>0.68</v>
      </c>
      <c r="P446" s="236">
        <v>0</v>
      </c>
      <c r="Q446" s="236">
        <f>ROUND(E446*P446,2)</f>
        <v>0</v>
      </c>
      <c r="R446" s="238" t="s">
        <v>180</v>
      </c>
      <c r="S446" s="238" t="s">
        <v>132</v>
      </c>
      <c r="T446" s="239" t="s">
        <v>132</v>
      </c>
      <c r="U446" s="222">
        <v>0</v>
      </c>
      <c r="V446" s="222">
        <f>ROUND(E446*U446,2)</f>
        <v>0</v>
      </c>
      <c r="W446" s="222"/>
      <c r="X446" s="222" t="s">
        <v>181</v>
      </c>
      <c r="Y446" s="211"/>
      <c r="Z446" s="211"/>
      <c r="AA446" s="211"/>
      <c r="AB446" s="211"/>
      <c r="AC446" s="211"/>
      <c r="AD446" s="211"/>
      <c r="AE446" s="211"/>
      <c r="AF446" s="211"/>
      <c r="AG446" s="211" t="s">
        <v>182</v>
      </c>
      <c r="AH446" s="211"/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1" x14ac:dyDescent="0.2">
      <c r="A447" s="218"/>
      <c r="B447" s="219"/>
      <c r="C447" s="251" t="s">
        <v>149</v>
      </c>
      <c r="D447" s="224"/>
      <c r="E447" s="225"/>
      <c r="F447" s="222"/>
      <c r="G447" s="222"/>
      <c r="H447" s="222"/>
      <c r="I447" s="222"/>
      <c r="J447" s="222"/>
      <c r="K447" s="222"/>
      <c r="L447" s="222"/>
      <c r="M447" s="222"/>
      <c r="N447" s="221"/>
      <c r="O447" s="221"/>
      <c r="P447" s="221"/>
      <c r="Q447" s="221"/>
      <c r="R447" s="222"/>
      <c r="S447" s="222"/>
      <c r="T447" s="222"/>
      <c r="U447" s="222"/>
      <c r="V447" s="222"/>
      <c r="W447" s="222"/>
      <c r="X447" s="222"/>
      <c r="Y447" s="211"/>
      <c r="Z447" s="211"/>
      <c r="AA447" s="211"/>
      <c r="AB447" s="211"/>
      <c r="AC447" s="211"/>
      <c r="AD447" s="211"/>
      <c r="AE447" s="211"/>
      <c r="AF447" s="211"/>
      <c r="AG447" s="211" t="s">
        <v>136</v>
      </c>
      <c r="AH447" s="211">
        <v>0</v>
      </c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1" x14ac:dyDescent="0.2">
      <c r="A448" s="218"/>
      <c r="B448" s="219"/>
      <c r="C448" s="251" t="s">
        <v>426</v>
      </c>
      <c r="D448" s="224"/>
      <c r="E448" s="225">
        <v>26.140049999999999</v>
      </c>
      <c r="F448" s="222"/>
      <c r="G448" s="222"/>
      <c r="H448" s="222"/>
      <c r="I448" s="222"/>
      <c r="J448" s="222"/>
      <c r="K448" s="222"/>
      <c r="L448" s="222"/>
      <c r="M448" s="222"/>
      <c r="N448" s="221"/>
      <c r="O448" s="221"/>
      <c r="P448" s="221"/>
      <c r="Q448" s="221"/>
      <c r="R448" s="222"/>
      <c r="S448" s="222"/>
      <c r="T448" s="222"/>
      <c r="U448" s="222"/>
      <c r="V448" s="222"/>
      <c r="W448" s="222"/>
      <c r="X448" s="222"/>
      <c r="Y448" s="211"/>
      <c r="Z448" s="211"/>
      <c r="AA448" s="211"/>
      <c r="AB448" s="211"/>
      <c r="AC448" s="211"/>
      <c r="AD448" s="211"/>
      <c r="AE448" s="211"/>
      <c r="AF448" s="211"/>
      <c r="AG448" s="211" t="s">
        <v>136</v>
      </c>
      <c r="AH448" s="211">
        <v>0</v>
      </c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">
      <c r="A449" s="218"/>
      <c r="B449" s="219"/>
      <c r="C449" s="251" t="s">
        <v>214</v>
      </c>
      <c r="D449" s="224"/>
      <c r="E449" s="225">
        <v>-2.5874999999999999</v>
      </c>
      <c r="F449" s="222"/>
      <c r="G449" s="222"/>
      <c r="H449" s="222"/>
      <c r="I449" s="222"/>
      <c r="J449" s="222"/>
      <c r="K449" s="222"/>
      <c r="L449" s="222"/>
      <c r="M449" s="222"/>
      <c r="N449" s="221"/>
      <c r="O449" s="221"/>
      <c r="P449" s="221"/>
      <c r="Q449" s="221"/>
      <c r="R449" s="222"/>
      <c r="S449" s="222"/>
      <c r="T449" s="222"/>
      <c r="U449" s="222"/>
      <c r="V449" s="222"/>
      <c r="W449" s="222"/>
      <c r="X449" s="222"/>
      <c r="Y449" s="211"/>
      <c r="Z449" s="211"/>
      <c r="AA449" s="211"/>
      <c r="AB449" s="211"/>
      <c r="AC449" s="211"/>
      <c r="AD449" s="211"/>
      <c r="AE449" s="211"/>
      <c r="AF449" s="211"/>
      <c r="AG449" s="211" t="s">
        <v>136</v>
      </c>
      <c r="AH449" s="211">
        <v>0</v>
      </c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1" x14ac:dyDescent="0.2">
      <c r="A450" s="218"/>
      <c r="B450" s="219"/>
      <c r="C450" s="251" t="s">
        <v>418</v>
      </c>
      <c r="D450" s="224"/>
      <c r="E450" s="225"/>
      <c r="F450" s="222"/>
      <c r="G450" s="222"/>
      <c r="H450" s="222"/>
      <c r="I450" s="222"/>
      <c r="J450" s="222"/>
      <c r="K450" s="222"/>
      <c r="L450" s="222"/>
      <c r="M450" s="222"/>
      <c r="N450" s="221"/>
      <c r="O450" s="221"/>
      <c r="P450" s="221"/>
      <c r="Q450" s="221"/>
      <c r="R450" s="222"/>
      <c r="S450" s="222"/>
      <c r="T450" s="222"/>
      <c r="U450" s="222"/>
      <c r="V450" s="222"/>
      <c r="W450" s="222"/>
      <c r="X450" s="222"/>
      <c r="Y450" s="211"/>
      <c r="Z450" s="211"/>
      <c r="AA450" s="211"/>
      <c r="AB450" s="211"/>
      <c r="AC450" s="211"/>
      <c r="AD450" s="211"/>
      <c r="AE450" s="211"/>
      <c r="AF450" s="211"/>
      <c r="AG450" s="211" t="s">
        <v>136</v>
      </c>
      <c r="AH450" s="211">
        <v>0</v>
      </c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18"/>
      <c r="B451" s="219"/>
      <c r="C451" s="251" t="s">
        <v>427</v>
      </c>
      <c r="D451" s="224"/>
      <c r="E451" s="225">
        <v>147.18384</v>
      </c>
      <c r="F451" s="222"/>
      <c r="G451" s="222"/>
      <c r="H451" s="222"/>
      <c r="I451" s="222"/>
      <c r="J451" s="222"/>
      <c r="K451" s="222"/>
      <c r="L451" s="222"/>
      <c r="M451" s="222"/>
      <c r="N451" s="221"/>
      <c r="O451" s="221"/>
      <c r="P451" s="221"/>
      <c r="Q451" s="221"/>
      <c r="R451" s="222"/>
      <c r="S451" s="222"/>
      <c r="T451" s="222"/>
      <c r="U451" s="222"/>
      <c r="V451" s="222"/>
      <c r="W451" s="222"/>
      <c r="X451" s="222"/>
      <c r="Y451" s="211"/>
      <c r="Z451" s="211"/>
      <c r="AA451" s="211"/>
      <c r="AB451" s="211"/>
      <c r="AC451" s="211"/>
      <c r="AD451" s="211"/>
      <c r="AE451" s="211"/>
      <c r="AF451" s="211"/>
      <c r="AG451" s="211" t="s">
        <v>136</v>
      </c>
      <c r="AH451" s="211">
        <v>0</v>
      </c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18"/>
      <c r="B452" s="219"/>
      <c r="C452" s="252"/>
      <c r="D452" s="241"/>
      <c r="E452" s="241"/>
      <c r="F452" s="241"/>
      <c r="G452" s="241"/>
      <c r="H452" s="222"/>
      <c r="I452" s="222"/>
      <c r="J452" s="222"/>
      <c r="K452" s="222"/>
      <c r="L452" s="222"/>
      <c r="M452" s="222"/>
      <c r="N452" s="221"/>
      <c r="O452" s="221"/>
      <c r="P452" s="221"/>
      <c r="Q452" s="221"/>
      <c r="R452" s="222"/>
      <c r="S452" s="222"/>
      <c r="T452" s="222"/>
      <c r="U452" s="222"/>
      <c r="V452" s="222"/>
      <c r="W452" s="222"/>
      <c r="X452" s="222"/>
      <c r="Y452" s="211"/>
      <c r="Z452" s="211"/>
      <c r="AA452" s="211"/>
      <c r="AB452" s="211"/>
      <c r="AC452" s="211"/>
      <c r="AD452" s="211"/>
      <c r="AE452" s="211"/>
      <c r="AF452" s="211"/>
      <c r="AG452" s="211" t="s">
        <v>140</v>
      </c>
      <c r="AH452" s="211"/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ht="22.5" outlineLevel="1" x14ac:dyDescent="0.2">
      <c r="A453" s="233">
        <v>71</v>
      </c>
      <c r="B453" s="234" t="s">
        <v>428</v>
      </c>
      <c r="C453" s="250" t="s">
        <v>429</v>
      </c>
      <c r="D453" s="235" t="s">
        <v>130</v>
      </c>
      <c r="E453" s="236">
        <v>16.639589999999998</v>
      </c>
      <c r="F453" s="237"/>
      <c r="G453" s="238">
        <f>ROUND(E453*F453,2)</f>
        <v>0</v>
      </c>
      <c r="H453" s="237"/>
      <c r="I453" s="238">
        <f>ROUND(E453*H453,2)</f>
        <v>0</v>
      </c>
      <c r="J453" s="237"/>
      <c r="K453" s="238">
        <f>ROUND(E453*J453,2)</f>
        <v>0</v>
      </c>
      <c r="L453" s="238">
        <v>15</v>
      </c>
      <c r="M453" s="238">
        <f>G453*(1+L453/100)</f>
        <v>0</v>
      </c>
      <c r="N453" s="236">
        <v>1.4E-2</v>
      </c>
      <c r="O453" s="236">
        <f>ROUND(E453*N453,2)</f>
        <v>0.23</v>
      </c>
      <c r="P453" s="236">
        <v>0</v>
      </c>
      <c r="Q453" s="236">
        <f>ROUND(E453*P453,2)</f>
        <v>0</v>
      </c>
      <c r="R453" s="238" t="s">
        <v>180</v>
      </c>
      <c r="S453" s="238" t="s">
        <v>132</v>
      </c>
      <c r="T453" s="239" t="s">
        <v>132</v>
      </c>
      <c r="U453" s="222">
        <v>0</v>
      </c>
      <c r="V453" s="222">
        <f>ROUND(E453*U453,2)</f>
        <v>0</v>
      </c>
      <c r="W453" s="222"/>
      <c r="X453" s="222" t="s">
        <v>181</v>
      </c>
      <c r="Y453" s="211"/>
      <c r="Z453" s="211"/>
      <c r="AA453" s="211"/>
      <c r="AB453" s="211"/>
      <c r="AC453" s="211"/>
      <c r="AD453" s="211"/>
      <c r="AE453" s="211"/>
      <c r="AF453" s="211"/>
      <c r="AG453" s="211" t="s">
        <v>182</v>
      </c>
      <c r="AH453" s="211"/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1" x14ac:dyDescent="0.2">
      <c r="A454" s="218"/>
      <c r="B454" s="219"/>
      <c r="C454" s="251" t="s">
        <v>396</v>
      </c>
      <c r="D454" s="224"/>
      <c r="E454" s="225"/>
      <c r="F454" s="222"/>
      <c r="G454" s="222"/>
      <c r="H454" s="222"/>
      <c r="I454" s="222"/>
      <c r="J454" s="222"/>
      <c r="K454" s="222"/>
      <c r="L454" s="222"/>
      <c r="M454" s="222"/>
      <c r="N454" s="221"/>
      <c r="O454" s="221"/>
      <c r="P454" s="221"/>
      <c r="Q454" s="221"/>
      <c r="R454" s="222"/>
      <c r="S454" s="222"/>
      <c r="T454" s="222"/>
      <c r="U454" s="222"/>
      <c r="V454" s="222"/>
      <c r="W454" s="222"/>
      <c r="X454" s="222"/>
      <c r="Y454" s="211"/>
      <c r="Z454" s="211"/>
      <c r="AA454" s="211"/>
      <c r="AB454" s="211"/>
      <c r="AC454" s="211"/>
      <c r="AD454" s="211"/>
      <c r="AE454" s="211"/>
      <c r="AF454" s="211"/>
      <c r="AG454" s="211" t="s">
        <v>136</v>
      </c>
      <c r="AH454" s="211">
        <v>0</v>
      </c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18"/>
      <c r="B455" s="219"/>
      <c r="C455" s="251" t="s">
        <v>397</v>
      </c>
      <c r="D455" s="224"/>
      <c r="E455" s="225"/>
      <c r="F455" s="222"/>
      <c r="G455" s="222"/>
      <c r="H455" s="222"/>
      <c r="I455" s="222"/>
      <c r="J455" s="222"/>
      <c r="K455" s="222"/>
      <c r="L455" s="222"/>
      <c r="M455" s="222"/>
      <c r="N455" s="221"/>
      <c r="O455" s="221"/>
      <c r="P455" s="221"/>
      <c r="Q455" s="221"/>
      <c r="R455" s="222"/>
      <c r="S455" s="222"/>
      <c r="T455" s="222"/>
      <c r="U455" s="222"/>
      <c r="V455" s="222"/>
      <c r="W455" s="222"/>
      <c r="X455" s="222"/>
      <c r="Y455" s="211"/>
      <c r="Z455" s="211"/>
      <c r="AA455" s="211"/>
      <c r="AB455" s="211"/>
      <c r="AC455" s="211"/>
      <c r="AD455" s="211"/>
      <c r="AE455" s="211"/>
      <c r="AF455" s="211"/>
      <c r="AG455" s="211" t="s">
        <v>136</v>
      </c>
      <c r="AH455" s="211">
        <v>0</v>
      </c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1" x14ac:dyDescent="0.2">
      <c r="A456" s="218"/>
      <c r="B456" s="219"/>
      <c r="C456" s="251" t="s">
        <v>430</v>
      </c>
      <c r="D456" s="224"/>
      <c r="E456" s="225">
        <v>6.3724499999999997</v>
      </c>
      <c r="F456" s="222"/>
      <c r="G456" s="222"/>
      <c r="H456" s="222"/>
      <c r="I456" s="222"/>
      <c r="J456" s="222"/>
      <c r="K456" s="222"/>
      <c r="L456" s="222"/>
      <c r="M456" s="222"/>
      <c r="N456" s="221"/>
      <c r="O456" s="221"/>
      <c r="P456" s="221"/>
      <c r="Q456" s="221"/>
      <c r="R456" s="222"/>
      <c r="S456" s="222"/>
      <c r="T456" s="222"/>
      <c r="U456" s="222"/>
      <c r="V456" s="222"/>
      <c r="W456" s="222"/>
      <c r="X456" s="222"/>
      <c r="Y456" s="211"/>
      <c r="Z456" s="211"/>
      <c r="AA456" s="211"/>
      <c r="AB456" s="211"/>
      <c r="AC456" s="211"/>
      <c r="AD456" s="211"/>
      <c r="AE456" s="211"/>
      <c r="AF456" s="211"/>
      <c r="AG456" s="211" t="s">
        <v>136</v>
      </c>
      <c r="AH456" s="211">
        <v>0</v>
      </c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">
      <c r="A457" s="218"/>
      <c r="B457" s="219"/>
      <c r="C457" s="251" t="s">
        <v>399</v>
      </c>
      <c r="D457" s="224"/>
      <c r="E457" s="225"/>
      <c r="F457" s="222"/>
      <c r="G457" s="222"/>
      <c r="H457" s="222"/>
      <c r="I457" s="222"/>
      <c r="J457" s="222"/>
      <c r="K457" s="222"/>
      <c r="L457" s="222"/>
      <c r="M457" s="222"/>
      <c r="N457" s="221"/>
      <c r="O457" s="221"/>
      <c r="P457" s="221"/>
      <c r="Q457" s="221"/>
      <c r="R457" s="222"/>
      <c r="S457" s="222"/>
      <c r="T457" s="222"/>
      <c r="U457" s="222"/>
      <c r="V457" s="222"/>
      <c r="W457" s="222"/>
      <c r="X457" s="222"/>
      <c r="Y457" s="211"/>
      <c r="Z457" s="211"/>
      <c r="AA457" s="211"/>
      <c r="AB457" s="211"/>
      <c r="AC457" s="211"/>
      <c r="AD457" s="211"/>
      <c r="AE457" s="211"/>
      <c r="AF457" s="211"/>
      <c r="AG457" s="211" t="s">
        <v>136</v>
      </c>
      <c r="AH457" s="211">
        <v>0</v>
      </c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11"/>
      <c r="BB457" s="211"/>
      <c r="BC457" s="211"/>
      <c r="BD457" s="211"/>
      <c r="BE457" s="211"/>
      <c r="BF457" s="211"/>
      <c r="BG457" s="211"/>
      <c r="BH457" s="211"/>
    </row>
    <row r="458" spans="1:60" outlineLevel="1" x14ac:dyDescent="0.2">
      <c r="A458" s="218"/>
      <c r="B458" s="219"/>
      <c r="C458" s="251" t="s">
        <v>431</v>
      </c>
      <c r="D458" s="224"/>
      <c r="E458" s="225">
        <v>10.267139999999999</v>
      </c>
      <c r="F458" s="222"/>
      <c r="G458" s="222"/>
      <c r="H458" s="222"/>
      <c r="I458" s="222"/>
      <c r="J458" s="222"/>
      <c r="K458" s="222"/>
      <c r="L458" s="222"/>
      <c r="M458" s="222"/>
      <c r="N458" s="221"/>
      <c r="O458" s="221"/>
      <c r="P458" s="221"/>
      <c r="Q458" s="221"/>
      <c r="R458" s="222"/>
      <c r="S458" s="222"/>
      <c r="T458" s="222"/>
      <c r="U458" s="222"/>
      <c r="V458" s="222"/>
      <c r="W458" s="222"/>
      <c r="X458" s="222"/>
      <c r="Y458" s="211"/>
      <c r="Z458" s="211"/>
      <c r="AA458" s="211"/>
      <c r="AB458" s="211"/>
      <c r="AC458" s="211"/>
      <c r="AD458" s="211"/>
      <c r="AE458" s="211"/>
      <c r="AF458" s="211"/>
      <c r="AG458" s="211" t="s">
        <v>136</v>
      </c>
      <c r="AH458" s="211">
        <v>0</v>
      </c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18"/>
      <c r="B459" s="219"/>
      <c r="C459" s="252"/>
      <c r="D459" s="241"/>
      <c r="E459" s="241"/>
      <c r="F459" s="241"/>
      <c r="G459" s="241"/>
      <c r="H459" s="222"/>
      <c r="I459" s="222"/>
      <c r="J459" s="222"/>
      <c r="K459" s="222"/>
      <c r="L459" s="222"/>
      <c r="M459" s="222"/>
      <c r="N459" s="221"/>
      <c r="O459" s="221"/>
      <c r="P459" s="221"/>
      <c r="Q459" s="221"/>
      <c r="R459" s="222"/>
      <c r="S459" s="222"/>
      <c r="T459" s="222"/>
      <c r="U459" s="222"/>
      <c r="V459" s="222"/>
      <c r="W459" s="222"/>
      <c r="X459" s="222"/>
      <c r="Y459" s="211"/>
      <c r="Z459" s="211"/>
      <c r="AA459" s="211"/>
      <c r="AB459" s="211"/>
      <c r="AC459" s="211"/>
      <c r="AD459" s="211"/>
      <c r="AE459" s="211"/>
      <c r="AF459" s="211"/>
      <c r="AG459" s="211" t="s">
        <v>140</v>
      </c>
      <c r="AH459" s="211"/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ht="22.5" outlineLevel="1" x14ac:dyDescent="0.2">
      <c r="A460" s="233">
        <v>72</v>
      </c>
      <c r="B460" s="234" t="s">
        <v>432</v>
      </c>
      <c r="C460" s="250" t="s">
        <v>433</v>
      </c>
      <c r="D460" s="235" t="s">
        <v>130</v>
      </c>
      <c r="E460" s="236">
        <v>1.44007</v>
      </c>
      <c r="F460" s="237"/>
      <c r="G460" s="238">
        <f>ROUND(E460*F460,2)</f>
        <v>0</v>
      </c>
      <c r="H460" s="237"/>
      <c r="I460" s="238">
        <f>ROUND(E460*H460,2)</f>
        <v>0</v>
      </c>
      <c r="J460" s="237"/>
      <c r="K460" s="238">
        <f>ROUND(E460*J460,2)</f>
        <v>0</v>
      </c>
      <c r="L460" s="238">
        <v>15</v>
      </c>
      <c r="M460" s="238">
        <f>G460*(1+L460/100)</f>
        <v>0</v>
      </c>
      <c r="N460" s="236">
        <v>1.7500000000000002E-2</v>
      </c>
      <c r="O460" s="236">
        <f>ROUND(E460*N460,2)</f>
        <v>0.03</v>
      </c>
      <c r="P460" s="236">
        <v>0</v>
      </c>
      <c r="Q460" s="236">
        <f>ROUND(E460*P460,2)</f>
        <v>0</v>
      </c>
      <c r="R460" s="238" t="s">
        <v>180</v>
      </c>
      <c r="S460" s="238" t="s">
        <v>132</v>
      </c>
      <c r="T460" s="239" t="s">
        <v>132</v>
      </c>
      <c r="U460" s="222">
        <v>0</v>
      </c>
      <c r="V460" s="222">
        <f>ROUND(E460*U460,2)</f>
        <v>0</v>
      </c>
      <c r="W460" s="222"/>
      <c r="X460" s="222" t="s">
        <v>181</v>
      </c>
      <c r="Y460" s="211"/>
      <c r="Z460" s="211"/>
      <c r="AA460" s="211"/>
      <c r="AB460" s="211"/>
      <c r="AC460" s="211"/>
      <c r="AD460" s="211"/>
      <c r="AE460" s="211"/>
      <c r="AF460" s="211"/>
      <c r="AG460" s="211" t="s">
        <v>182</v>
      </c>
      <c r="AH460" s="211"/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18"/>
      <c r="B461" s="219"/>
      <c r="C461" s="251" t="s">
        <v>396</v>
      </c>
      <c r="D461" s="224"/>
      <c r="E461" s="225"/>
      <c r="F461" s="222"/>
      <c r="G461" s="222"/>
      <c r="H461" s="222"/>
      <c r="I461" s="222"/>
      <c r="J461" s="222"/>
      <c r="K461" s="222"/>
      <c r="L461" s="222"/>
      <c r="M461" s="222"/>
      <c r="N461" s="221"/>
      <c r="O461" s="221"/>
      <c r="P461" s="221"/>
      <c r="Q461" s="221"/>
      <c r="R461" s="222"/>
      <c r="S461" s="222"/>
      <c r="T461" s="222"/>
      <c r="U461" s="222"/>
      <c r="V461" s="222"/>
      <c r="W461" s="222"/>
      <c r="X461" s="222"/>
      <c r="Y461" s="211"/>
      <c r="Z461" s="211"/>
      <c r="AA461" s="211"/>
      <c r="AB461" s="211"/>
      <c r="AC461" s="211"/>
      <c r="AD461" s="211"/>
      <c r="AE461" s="211"/>
      <c r="AF461" s="211"/>
      <c r="AG461" s="211" t="s">
        <v>136</v>
      </c>
      <c r="AH461" s="211">
        <v>0</v>
      </c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18"/>
      <c r="B462" s="219"/>
      <c r="C462" s="251" t="s">
        <v>401</v>
      </c>
      <c r="D462" s="224"/>
      <c r="E462" s="225"/>
      <c r="F462" s="222"/>
      <c r="G462" s="222"/>
      <c r="H462" s="222"/>
      <c r="I462" s="222"/>
      <c r="J462" s="222"/>
      <c r="K462" s="222"/>
      <c r="L462" s="222"/>
      <c r="M462" s="222"/>
      <c r="N462" s="221"/>
      <c r="O462" s="221"/>
      <c r="P462" s="221"/>
      <c r="Q462" s="221"/>
      <c r="R462" s="222"/>
      <c r="S462" s="222"/>
      <c r="T462" s="222"/>
      <c r="U462" s="222"/>
      <c r="V462" s="222"/>
      <c r="W462" s="222"/>
      <c r="X462" s="222"/>
      <c r="Y462" s="211"/>
      <c r="Z462" s="211"/>
      <c r="AA462" s="211"/>
      <c r="AB462" s="211"/>
      <c r="AC462" s="211"/>
      <c r="AD462" s="211"/>
      <c r="AE462" s="211"/>
      <c r="AF462" s="211"/>
      <c r="AG462" s="211" t="s">
        <v>136</v>
      </c>
      <c r="AH462" s="211">
        <v>0</v>
      </c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18"/>
      <c r="B463" s="219"/>
      <c r="C463" s="251" t="s">
        <v>434</v>
      </c>
      <c r="D463" s="224"/>
      <c r="E463" s="225">
        <v>1.44007</v>
      </c>
      <c r="F463" s="222"/>
      <c r="G463" s="222"/>
      <c r="H463" s="222"/>
      <c r="I463" s="222"/>
      <c r="J463" s="222"/>
      <c r="K463" s="222"/>
      <c r="L463" s="222"/>
      <c r="M463" s="222"/>
      <c r="N463" s="221"/>
      <c r="O463" s="221"/>
      <c r="P463" s="221"/>
      <c r="Q463" s="221"/>
      <c r="R463" s="222"/>
      <c r="S463" s="222"/>
      <c r="T463" s="222"/>
      <c r="U463" s="222"/>
      <c r="V463" s="222"/>
      <c r="W463" s="222"/>
      <c r="X463" s="222"/>
      <c r="Y463" s="211"/>
      <c r="Z463" s="211"/>
      <c r="AA463" s="211"/>
      <c r="AB463" s="211"/>
      <c r="AC463" s="211"/>
      <c r="AD463" s="211"/>
      <c r="AE463" s="211"/>
      <c r="AF463" s="211"/>
      <c r="AG463" s="211" t="s">
        <v>136</v>
      </c>
      <c r="AH463" s="211">
        <v>0</v>
      </c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18"/>
      <c r="B464" s="219"/>
      <c r="C464" s="252"/>
      <c r="D464" s="241"/>
      <c r="E464" s="241"/>
      <c r="F464" s="241"/>
      <c r="G464" s="241"/>
      <c r="H464" s="222"/>
      <c r="I464" s="222"/>
      <c r="J464" s="222"/>
      <c r="K464" s="222"/>
      <c r="L464" s="222"/>
      <c r="M464" s="222"/>
      <c r="N464" s="221"/>
      <c r="O464" s="221"/>
      <c r="P464" s="221"/>
      <c r="Q464" s="221"/>
      <c r="R464" s="222"/>
      <c r="S464" s="222"/>
      <c r="T464" s="222"/>
      <c r="U464" s="222"/>
      <c r="V464" s="222"/>
      <c r="W464" s="222"/>
      <c r="X464" s="222"/>
      <c r="Y464" s="211"/>
      <c r="Z464" s="211"/>
      <c r="AA464" s="211"/>
      <c r="AB464" s="211"/>
      <c r="AC464" s="211"/>
      <c r="AD464" s="211"/>
      <c r="AE464" s="211"/>
      <c r="AF464" s="211"/>
      <c r="AG464" s="211" t="s">
        <v>140</v>
      </c>
      <c r="AH464" s="211"/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ht="22.5" outlineLevel="1" x14ac:dyDescent="0.2">
      <c r="A465" s="233">
        <v>73</v>
      </c>
      <c r="B465" s="234" t="s">
        <v>435</v>
      </c>
      <c r="C465" s="250" t="s">
        <v>436</v>
      </c>
      <c r="D465" s="235" t="s">
        <v>130</v>
      </c>
      <c r="E465" s="236">
        <v>16.639589999999998</v>
      </c>
      <c r="F465" s="237"/>
      <c r="G465" s="238">
        <f>ROUND(E465*F465,2)</f>
        <v>0</v>
      </c>
      <c r="H465" s="237"/>
      <c r="I465" s="238">
        <f>ROUND(E465*H465,2)</f>
        <v>0</v>
      </c>
      <c r="J465" s="237"/>
      <c r="K465" s="238">
        <f>ROUND(E465*J465,2)</f>
        <v>0</v>
      </c>
      <c r="L465" s="238">
        <v>15</v>
      </c>
      <c r="M465" s="238">
        <f>G465*(1+L465/100)</f>
        <v>0</v>
      </c>
      <c r="N465" s="236">
        <v>2.1000000000000001E-2</v>
      </c>
      <c r="O465" s="236">
        <f>ROUND(E465*N465,2)</f>
        <v>0.35</v>
      </c>
      <c r="P465" s="236">
        <v>0</v>
      </c>
      <c r="Q465" s="236">
        <f>ROUND(E465*P465,2)</f>
        <v>0</v>
      </c>
      <c r="R465" s="238" t="s">
        <v>180</v>
      </c>
      <c r="S465" s="238" t="s">
        <v>132</v>
      </c>
      <c r="T465" s="239" t="s">
        <v>132</v>
      </c>
      <c r="U465" s="222">
        <v>0</v>
      </c>
      <c r="V465" s="222">
        <f>ROUND(E465*U465,2)</f>
        <v>0</v>
      </c>
      <c r="W465" s="222"/>
      <c r="X465" s="222" t="s">
        <v>181</v>
      </c>
      <c r="Y465" s="211"/>
      <c r="Z465" s="211"/>
      <c r="AA465" s="211"/>
      <c r="AB465" s="211"/>
      <c r="AC465" s="211"/>
      <c r="AD465" s="211"/>
      <c r="AE465" s="211"/>
      <c r="AF465" s="211"/>
      <c r="AG465" s="211" t="s">
        <v>182</v>
      </c>
      <c r="AH465" s="211"/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1" x14ac:dyDescent="0.2">
      <c r="A466" s="218"/>
      <c r="B466" s="219"/>
      <c r="C466" s="251" t="s">
        <v>396</v>
      </c>
      <c r="D466" s="224"/>
      <c r="E466" s="225"/>
      <c r="F466" s="222"/>
      <c r="G466" s="222"/>
      <c r="H466" s="222"/>
      <c r="I466" s="222"/>
      <c r="J466" s="222"/>
      <c r="K466" s="222"/>
      <c r="L466" s="222"/>
      <c r="M466" s="222"/>
      <c r="N466" s="221"/>
      <c r="O466" s="221"/>
      <c r="P466" s="221"/>
      <c r="Q466" s="221"/>
      <c r="R466" s="222"/>
      <c r="S466" s="222"/>
      <c r="T466" s="222"/>
      <c r="U466" s="222"/>
      <c r="V466" s="222"/>
      <c r="W466" s="222"/>
      <c r="X466" s="222"/>
      <c r="Y466" s="211"/>
      <c r="Z466" s="211"/>
      <c r="AA466" s="211"/>
      <c r="AB466" s="211"/>
      <c r="AC466" s="211"/>
      <c r="AD466" s="211"/>
      <c r="AE466" s="211"/>
      <c r="AF466" s="211"/>
      <c r="AG466" s="211" t="s">
        <v>136</v>
      </c>
      <c r="AH466" s="211">
        <v>0</v>
      </c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1" x14ac:dyDescent="0.2">
      <c r="A467" s="218"/>
      <c r="B467" s="219"/>
      <c r="C467" s="251" t="s">
        <v>397</v>
      </c>
      <c r="D467" s="224"/>
      <c r="E467" s="225"/>
      <c r="F467" s="222"/>
      <c r="G467" s="222"/>
      <c r="H467" s="222"/>
      <c r="I467" s="222"/>
      <c r="J467" s="222"/>
      <c r="K467" s="222"/>
      <c r="L467" s="222"/>
      <c r="M467" s="222"/>
      <c r="N467" s="221"/>
      <c r="O467" s="221"/>
      <c r="P467" s="221"/>
      <c r="Q467" s="221"/>
      <c r="R467" s="222"/>
      <c r="S467" s="222"/>
      <c r="T467" s="222"/>
      <c r="U467" s="222"/>
      <c r="V467" s="222"/>
      <c r="W467" s="222"/>
      <c r="X467" s="222"/>
      <c r="Y467" s="211"/>
      <c r="Z467" s="211"/>
      <c r="AA467" s="211"/>
      <c r="AB467" s="211"/>
      <c r="AC467" s="211"/>
      <c r="AD467" s="211"/>
      <c r="AE467" s="211"/>
      <c r="AF467" s="211"/>
      <c r="AG467" s="211" t="s">
        <v>136</v>
      </c>
      <c r="AH467" s="211">
        <v>0</v>
      </c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">
      <c r="A468" s="218"/>
      <c r="B468" s="219"/>
      <c r="C468" s="251" t="s">
        <v>430</v>
      </c>
      <c r="D468" s="224"/>
      <c r="E468" s="225">
        <v>6.3724499999999997</v>
      </c>
      <c r="F468" s="222"/>
      <c r="G468" s="222"/>
      <c r="H468" s="222"/>
      <c r="I468" s="222"/>
      <c r="J468" s="222"/>
      <c r="K468" s="222"/>
      <c r="L468" s="222"/>
      <c r="M468" s="222"/>
      <c r="N468" s="221"/>
      <c r="O468" s="221"/>
      <c r="P468" s="221"/>
      <c r="Q468" s="221"/>
      <c r="R468" s="222"/>
      <c r="S468" s="222"/>
      <c r="T468" s="222"/>
      <c r="U468" s="222"/>
      <c r="V468" s="222"/>
      <c r="W468" s="222"/>
      <c r="X468" s="222"/>
      <c r="Y468" s="211"/>
      <c r="Z468" s="211"/>
      <c r="AA468" s="211"/>
      <c r="AB468" s="211"/>
      <c r="AC468" s="211"/>
      <c r="AD468" s="211"/>
      <c r="AE468" s="211"/>
      <c r="AF468" s="211"/>
      <c r="AG468" s="211" t="s">
        <v>136</v>
      </c>
      <c r="AH468" s="211">
        <v>0</v>
      </c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1" x14ac:dyDescent="0.2">
      <c r="A469" s="218"/>
      <c r="B469" s="219"/>
      <c r="C469" s="251" t="s">
        <v>399</v>
      </c>
      <c r="D469" s="224"/>
      <c r="E469" s="225"/>
      <c r="F469" s="222"/>
      <c r="G469" s="222"/>
      <c r="H469" s="222"/>
      <c r="I469" s="222"/>
      <c r="J469" s="222"/>
      <c r="K469" s="222"/>
      <c r="L469" s="222"/>
      <c r="M469" s="222"/>
      <c r="N469" s="221"/>
      <c r="O469" s="221"/>
      <c r="P469" s="221"/>
      <c r="Q469" s="221"/>
      <c r="R469" s="222"/>
      <c r="S469" s="222"/>
      <c r="T469" s="222"/>
      <c r="U469" s="222"/>
      <c r="V469" s="222"/>
      <c r="W469" s="222"/>
      <c r="X469" s="222"/>
      <c r="Y469" s="211"/>
      <c r="Z469" s="211"/>
      <c r="AA469" s="211"/>
      <c r="AB469" s="211"/>
      <c r="AC469" s="211"/>
      <c r="AD469" s="211"/>
      <c r="AE469" s="211"/>
      <c r="AF469" s="211"/>
      <c r="AG469" s="211" t="s">
        <v>136</v>
      </c>
      <c r="AH469" s="211">
        <v>0</v>
      </c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outlineLevel="1" x14ac:dyDescent="0.2">
      <c r="A470" s="218"/>
      <c r="B470" s="219"/>
      <c r="C470" s="251" t="s">
        <v>431</v>
      </c>
      <c r="D470" s="224"/>
      <c r="E470" s="225">
        <v>10.267139999999999</v>
      </c>
      <c r="F470" s="222"/>
      <c r="G470" s="222"/>
      <c r="H470" s="222"/>
      <c r="I470" s="222"/>
      <c r="J470" s="222"/>
      <c r="K470" s="222"/>
      <c r="L470" s="222"/>
      <c r="M470" s="222"/>
      <c r="N470" s="221"/>
      <c r="O470" s="221"/>
      <c r="P470" s="221"/>
      <c r="Q470" s="221"/>
      <c r="R470" s="222"/>
      <c r="S470" s="222"/>
      <c r="T470" s="222"/>
      <c r="U470" s="222"/>
      <c r="V470" s="222"/>
      <c r="W470" s="222"/>
      <c r="X470" s="222"/>
      <c r="Y470" s="211"/>
      <c r="Z470" s="211"/>
      <c r="AA470" s="211"/>
      <c r="AB470" s="211"/>
      <c r="AC470" s="211"/>
      <c r="AD470" s="211"/>
      <c r="AE470" s="211"/>
      <c r="AF470" s="211"/>
      <c r="AG470" s="211" t="s">
        <v>136</v>
      </c>
      <c r="AH470" s="211">
        <v>0</v>
      </c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outlineLevel="1" x14ac:dyDescent="0.2">
      <c r="A471" s="218"/>
      <c r="B471" s="219"/>
      <c r="C471" s="252"/>
      <c r="D471" s="241"/>
      <c r="E471" s="241"/>
      <c r="F471" s="241"/>
      <c r="G471" s="241"/>
      <c r="H471" s="222"/>
      <c r="I471" s="222"/>
      <c r="J471" s="222"/>
      <c r="K471" s="222"/>
      <c r="L471" s="222"/>
      <c r="M471" s="222"/>
      <c r="N471" s="221"/>
      <c r="O471" s="221"/>
      <c r="P471" s="221"/>
      <c r="Q471" s="221"/>
      <c r="R471" s="222"/>
      <c r="S471" s="222"/>
      <c r="T471" s="222"/>
      <c r="U471" s="222"/>
      <c r="V471" s="222"/>
      <c r="W471" s="222"/>
      <c r="X471" s="222"/>
      <c r="Y471" s="211"/>
      <c r="Z471" s="211"/>
      <c r="AA471" s="211"/>
      <c r="AB471" s="211"/>
      <c r="AC471" s="211"/>
      <c r="AD471" s="211"/>
      <c r="AE471" s="211"/>
      <c r="AF471" s="211"/>
      <c r="AG471" s="211" t="s">
        <v>140</v>
      </c>
      <c r="AH471" s="211"/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outlineLevel="1" x14ac:dyDescent="0.2">
      <c r="A472" s="218">
        <v>74</v>
      </c>
      <c r="B472" s="219" t="s">
        <v>437</v>
      </c>
      <c r="C472" s="256" t="s">
        <v>438</v>
      </c>
      <c r="D472" s="220" t="s">
        <v>0</v>
      </c>
      <c r="E472" s="240"/>
      <c r="F472" s="223"/>
      <c r="G472" s="222">
        <f>ROUND(E472*F472,2)</f>
        <v>0</v>
      </c>
      <c r="H472" s="223"/>
      <c r="I472" s="222">
        <f>ROUND(E472*H472,2)</f>
        <v>0</v>
      </c>
      <c r="J472" s="223"/>
      <c r="K472" s="222">
        <f>ROUND(E472*J472,2)</f>
        <v>0</v>
      </c>
      <c r="L472" s="222">
        <v>15</v>
      </c>
      <c r="M472" s="222">
        <f>G472*(1+L472/100)</f>
        <v>0</v>
      </c>
      <c r="N472" s="221">
        <v>0</v>
      </c>
      <c r="O472" s="221">
        <f>ROUND(E472*N472,2)</f>
        <v>0</v>
      </c>
      <c r="P472" s="221">
        <v>0</v>
      </c>
      <c r="Q472" s="221">
        <f>ROUND(E472*P472,2)</f>
        <v>0</v>
      </c>
      <c r="R472" s="222" t="s">
        <v>410</v>
      </c>
      <c r="S472" s="222" t="s">
        <v>132</v>
      </c>
      <c r="T472" s="222" t="s">
        <v>132</v>
      </c>
      <c r="U472" s="222">
        <v>0</v>
      </c>
      <c r="V472" s="222">
        <f>ROUND(E472*U472,2)</f>
        <v>0</v>
      </c>
      <c r="W472" s="222"/>
      <c r="X472" s="222" t="s">
        <v>386</v>
      </c>
      <c r="Y472" s="211"/>
      <c r="Z472" s="211"/>
      <c r="AA472" s="211"/>
      <c r="AB472" s="211"/>
      <c r="AC472" s="211"/>
      <c r="AD472" s="211"/>
      <c r="AE472" s="211"/>
      <c r="AF472" s="211"/>
      <c r="AG472" s="211" t="s">
        <v>387</v>
      </c>
      <c r="AH472" s="211"/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11"/>
      <c r="BB472" s="211"/>
      <c r="BC472" s="211"/>
      <c r="BD472" s="211"/>
      <c r="BE472" s="211"/>
      <c r="BF472" s="211"/>
      <c r="BG472" s="211"/>
      <c r="BH472" s="211"/>
    </row>
    <row r="473" spans="1:60" outlineLevel="1" x14ac:dyDescent="0.2">
      <c r="A473" s="218"/>
      <c r="B473" s="219"/>
      <c r="C473" s="257" t="s">
        <v>407</v>
      </c>
      <c r="D473" s="246"/>
      <c r="E473" s="246"/>
      <c r="F473" s="246"/>
      <c r="G473" s="246"/>
      <c r="H473" s="222"/>
      <c r="I473" s="222"/>
      <c r="J473" s="222"/>
      <c r="K473" s="222"/>
      <c r="L473" s="222"/>
      <c r="M473" s="222"/>
      <c r="N473" s="221"/>
      <c r="O473" s="221"/>
      <c r="P473" s="221"/>
      <c r="Q473" s="221"/>
      <c r="R473" s="222"/>
      <c r="S473" s="222"/>
      <c r="T473" s="222"/>
      <c r="U473" s="222"/>
      <c r="V473" s="222"/>
      <c r="W473" s="222"/>
      <c r="X473" s="222"/>
      <c r="Y473" s="211"/>
      <c r="Z473" s="211"/>
      <c r="AA473" s="211"/>
      <c r="AB473" s="211"/>
      <c r="AC473" s="211"/>
      <c r="AD473" s="211"/>
      <c r="AE473" s="211"/>
      <c r="AF473" s="211"/>
      <c r="AG473" s="211" t="s">
        <v>156</v>
      </c>
      <c r="AH473" s="211"/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outlineLevel="1" x14ac:dyDescent="0.2">
      <c r="A474" s="218"/>
      <c r="B474" s="219"/>
      <c r="C474" s="252"/>
      <c r="D474" s="241"/>
      <c r="E474" s="241"/>
      <c r="F474" s="241"/>
      <c r="G474" s="241"/>
      <c r="H474" s="222"/>
      <c r="I474" s="222"/>
      <c r="J474" s="222"/>
      <c r="K474" s="222"/>
      <c r="L474" s="222"/>
      <c r="M474" s="222"/>
      <c r="N474" s="221"/>
      <c r="O474" s="221"/>
      <c r="P474" s="221"/>
      <c r="Q474" s="221"/>
      <c r="R474" s="222"/>
      <c r="S474" s="222"/>
      <c r="T474" s="222"/>
      <c r="U474" s="222"/>
      <c r="V474" s="222"/>
      <c r="W474" s="222"/>
      <c r="X474" s="222"/>
      <c r="Y474" s="211"/>
      <c r="Z474" s="211"/>
      <c r="AA474" s="211"/>
      <c r="AB474" s="211"/>
      <c r="AC474" s="211"/>
      <c r="AD474" s="211"/>
      <c r="AE474" s="211"/>
      <c r="AF474" s="211"/>
      <c r="AG474" s="211" t="s">
        <v>140</v>
      </c>
      <c r="AH474" s="211"/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11"/>
      <c r="BB474" s="211"/>
      <c r="BC474" s="211"/>
      <c r="BD474" s="211"/>
      <c r="BE474" s="211"/>
      <c r="BF474" s="211"/>
      <c r="BG474" s="211"/>
      <c r="BH474" s="211"/>
    </row>
    <row r="475" spans="1:60" x14ac:dyDescent="0.2">
      <c r="A475" s="227" t="s">
        <v>126</v>
      </c>
      <c r="B475" s="228" t="s">
        <v>83</v>
      </c>
      <c r="C475" s="249" t="s">
        <v>84</v>
      </c>
      <c r="D475" s="229"/>
      <c r="E475" s="230"/>
      <c r="F475" s="231"/>
      <c r="G475" s="231">
        <f>SUMIF(AG476:AG495,"&lt;&gt;NOR",G476:G495)</f>
        <v>0</v>
      </c>
      <c r="H475" s="231"/>
      <c r="I475" s="231">
        <f>SUM(I476:I495)</f>
        <v>0</v>
      </c>
      <c r="J475" s="231"/>
      <c r="K475" s="231">
        <f>SUM(K476:K495)</f>
        <v>0</v>
      </c>
      <c r="L475" s="231"/>
      <c r="M475" s="231">
        <f>SUM(M476:M495)</f>
        <v>0</v>
      </c>
      <c r="N475" s="230"/>
      <c r="O475" s="230">
        <f>SUM(O476:O495)</f>
        <v>0</v>
      </c>
      <c r="P475" s="230"/>
      <c r="Q475" s="230">
        <f>SUM(Q476:Q495)</f>
        <v>0</v>
      </c>
      <c r="R475" s="231"/>
      <c r="S475" s="231"/>
      <c r="T475" s="232"/>
      <c r="U475" s="226"/>
      <c r="V475" s="226">
        <f>SUM(V476:V495)</f>
        <v>0</v>
      </c>
      <c r="W475" s="226"/>
      <c r="X475" s="226"/>
      <c r="AG475" t="s">
        <v>127</v>
      </c>
    </row>
    <row r="476" spans="1:60" ht="22.5" outlineLevel="1" x14ac:dyDescent="0.2">
      <c r="A476" s="233">
        <v>75</v>
      </c>
      <c r="B476" s="234" t="s">
        <v>439</v>
      </c>
      <c r="C476" s="250" t="s">
        <v>440</v>
      </c>
      <c r="D476" s="235" t="s">
        <v>441</v>
      </c>
      <c r="E476" s="236">
        <v>5369.98</v>
      </c>
      <c r="F476" s="237"/>
      <c r="G476" s="238">
        <f>ROUND(E476*F476,2)</f>
        <v>0</v>
      </c>
      <c r="H476" s="237"/>
      <c r="I476" s="238">
        <f>ROUND(E476*H476,2)</f>
        <v>0</v>
      </c>
      <c r="J476" s="237"/>
      <c r="K476" s="238">
        <f>ROUND(E476*J476,2)</f>
        <v>0</v>
      </c>
      <c r="L476" s="238">
        <v>15</v>
      </c>
      <c r="M476" s="238">
        <f>G476*(1+L476/100)</f>
        <v>0</v>
      </c>
      <c r="N476" s="236">
        <v>0</v>
      </c>
      <c r="O476" s="236">
        <f>ROUND(E476*N476,2)</f>
        <v>0</v>
      </c>
      <c r="P476" s="236">
        <v>0</v>
      </c>
      <c r="Q476" s="236">
        <f>ROUND(E476*P476,2)</f>
        <v>0</v>
      </c>
      <c r="R476" s="238"/>
      <c r="S476" s="238" t="s">
        <v>176</v>
      </c>
      <c r="T476" s="239" t="s">
        <v>177</v>
      </c>
      <c r="U476" s="222">
        <v>0</v>
      </c>
      <c r="V476" s="222">
        <f>ROUND(E476*U476,2)</f>
        <v>0</v>
      </c>
      <c r="W476" s="222"/>
      <c r="X476" s="222" t="s">
        <v>133</v>
      </c>
      <c r="Y476" s="211"/>
      <c r="Z476" s="211"/>
      <c r="AA476" s="211"/>
      <c r="AB476" s="211"/>
      <c r="AC476" s="211"/>
      <c r="AD476" s="211"/>
      <c r="AE476" s="211"/>
      <c r="AF476" s="211"/>
      <c r="AG476" s="211" t="s">
        <v>134</v>
      </c>
      <c r="AH476" s="211"/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outlineLevel="1" x14ac:dyDescent="0.2">
      <c r="A477" s="218"/>
      <c r="B477" s="219"/>
      <c r="C477" s="251" t="s">
        <v>442</v>
      </c>
      <c r="D477" s="224"/>
      <c r="E477" s="225"/>
      <c r="F477" s="222"/>
      <c r="G477" s="222"/>
      <c r="H477" s="222"/>
      <c r="I477" s="222"/>
      <c r="J477" s="222"/>
      <c r="K477" s="222"/>
      <c r="L477" s="222"/>
      <c r="M477" s="222"/>
      <c r="N477" s="221"/>
      <c r="O477" s="221"/>
      <c r="P477" s="221"/>
      <c r="Q477" s="221"/>
      <c r="R477" s="222"/>
      <c r="S477" s="222"/>
      <c r="T477" s="222"/>
      <c r="U477" s="222"/>
      <c r="V477" s="222"/>
      <c r="W477" s="222"/>
      <c r="X477" s="222"/>
      <c r="Y477" s="211"/>
      <c r="Z477" s="211"/>
      <c r="AA477" s="211"/>
      <c r="AB477" s="211"/>
      <c r="AC477" s="211"/>
      <c r="AD477" s="211"/>
      <c r="AE477" s="211"/>
      <c r="AF477" s="211"/>
      <c r="AG477" s="211" t="s">
        <v>136</v>
      </c>
      <c r="AH477" s="211">
        <v>0</v>
      </c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1"/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18"/>
      <c r="B478" s="219"/>
      <c r="C478" s="251" t="s">
        <v>222</v>
      </c>
      <c r="D478" s="224"/>
      <c r="E478" s="225"/>
      <c r="F478" s="222"/>
      <c r="G478" s="222"/>
      <c r="H478" s="222"/>
      <c r="I478" s="222"/>
      <c r="J478" s="222"/>
      <c r="K478" s="222"/>
      <c r="L478" s="222"/>
      <c r="M478" s="222"/>
      <c r="N478" s="221"/>
      <c r="O478" s="221"/>
      <c r="P478" s="221"/>
      <c r="Q478" s="221"/>
      <c r="R478" s="222"/>
      <c r="S478" s="222"/>
      <c r="T478" s="222"/>
      <c r="U478" s="222"/>
      <c r="V478" s="222"/>
      <c r="W478" s="222"/>
      <c r="X478" s="222"/>
      <c r="Y478" s="211"/>
      <c r="Z478" s="211"/>
      <c r="AA478" s="211"/>
      <c r="AB478" s="211"/>
      <c r="AC478" s="211"/>
      <c r="AD478" s="211"/>
      <c r="AE478" s="211"/>
      <c r="AF478" s="211"/>
      <c r="AG478" s="211" t="s">
        <v>136</v>
      </c>
      <c r="AH478" s="211">
        <v>0</v>
      </c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1" x14ac:dyDescent="0.2">
      <c r="A479" s="218"/>
      <c r="B479" s="219"/>
      <c r="C479" s="251" t="s">
        <v>443</v>
      </c>
      <c r="D479" s="224"/>
      <c r="E479" s="225">
        <v>5369.98</v>
      </c>
      <c r="F479" s="222"/>
      <c r="G479" s="222"/>
      <c r="H479" s="222"/>
      <c r="I479" s="222"/>
      <c r="J479" s="222"/>
      <c r="K479" s="222"/>
      <c r="L479" s="222"/>
      <c r="M479" s="222"/>
      <c r="N479" s="221"/>
      <c r="O479" s="221"/>
      <c r="P479" s="221"/>
      <c r="Q479" s="221"/>
      <c r="R479" s="222"/>
      <c r="S479" s="222"/>
      <c r="T479" s="222"/>
      <c r="U479" s="222"/>
      <c r="V479" s="222"/>
      <c r="W479" s="222"/>
      <c r="X479" s="222"/>
      <c r="Y479" s="211"/>
      <c r="Z479" s="211"/>
      <c r="AA479" s="211"/>
      <c r="AB479" s="211"/>
      <c r="AC479" s="211"/>
      <c r="AD479" s="211"/>
      <c r="AE479" s="211"/>
      <c r="AF479" s="211"/>
      <c r="AG479" s="211" t="s">
        <v>136</v>
      </c>
      <c r="AH479" s="211">
        <v>0</v>
      </c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outlineLevel="1" x14ac:dyDescent="0.2">
      <c r="A480" s="218"/>
      <c r="B480" s="219"/>
      <c r="C480" s="252"/>
      <c r="D480" s="241"/>
      <c r="E480" s="241"/>
      <c r="F480" s="241"/>
      <c r="G480" s="241"/>
      <c r="H480" s="222"/>
      <c r="I480" s="222"/>
      <c r="J480" s="222"/>
      <c r="K480" s="222"/>
      <c r="L480" s="222"/>
      <c r="M480" s="222"/>
      <c r="N480" s="221"/>
      <c r="O480" s="221"/>
      <c r="P480" s="221"/>
      <c r="Q480" s="221"/>
      <c r="R480" s="222"/>
      <c r="S480" s="222"/>
      <c r="T480" s="222"/>
      <c r="U480" s="222"/>
      <c r="V480" s="222"/>
      <c r="W480" s="222"/>
      <c r="X480" s="222"/>
      <c r="Y480" s="211"/>
      <c r="Z480" s="211"/>
      <c r="AA480" s="211"/>
      <c r="AB480" s="211"/>
      <c r="AC480" s="211"/>
      <c r="AD480" s="211"/>
      <c r="AE480" s="211"/>
      <c r="AF480" s="211"/>
      <c r="AG480" s="211" t="s">
        <v>140</v>
      </c>
      <c r="AH480" s="211"/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ht="22.5" outlineLevel="1" x14ac:dyDescent="0.2">
      <c r="A481" s="233">
        <v>76</v>
      </c>
      <c r="B481" s="234" t="s">
        <v>444</v>
      </c>
      <c r="C481" s="250" t="s">
        <v>445</v>
      </c>
      <c r="D481" s="235" t="s">
        <v>441</v>
      </c>
      <c r="E481" s="236">
        <v>5369.98</v>
      </c>
      <c r="F481" s="237"/>
      <c r="G481" s="238">
        <f>ROUND(E481*F481,2)</f>
        <v>0</v>
      </c>
      <c r="H481" s="237"/>
      <c r="I481" s="238">
        <f>ROUND(E481*H481,2)</f>
        <v>0</v>
      </c>
      <c r="J481" s="237"/>
      <c r="K481" s="238">
        <f>ROUND(E481*J481,2)</f>
        <v>0</v>
      </c>
      <c r="L481" s="238">
        <v>15</v>
      </c>
      <c r="M481" s="238">
        <f>G481*(1+L481/100)</f>
        <v>0</v>
      </c>
      <c r="N481" s="236">
        <v>0</v>
      </c>
      <c r="O481" s="236">
        <f>ROUND(E481*N481,2)</f>
        <v>0</v>
      </c>
      <c r="P481" s="236">
        <v>0</v>
      </c>
      <c r="Q481" s="236">
        <f>ROUND(E481*P481,2)</f>
        <v>0</v>
      </c>
      <c r="R481" s="238"/>
      <c r="S481" s="238" t="s">
        <v>176</v>
      </c>
      <c r="T481" s="239" t="s">
        <v>177</v>
      </c>
      <c r="U481" s="222">
        <v>0</v>
      </c>
      <c r="V481" s="222">
        <f>ROUND(E481*U481,2)</f>
        <v>0</v>
      </c>
      <c r="W481" s="222"/>
      <c r="X481" s="222" t="s">
        <v>133</v>
      </c>
      <c r="Y481" s="211"/>
      <c r="Z481" s="211"/>
      <c r="AA481" s="211"/>
      <c r="AB481" s="211"/>
      <c r="AC481" s="211"/>
      <c r="AD481" s="211"/>
      <c r="AE481" s="211"/>
      <c r="AF481" s="211"/>
      <c r="AG481" s="211" t="s">
        <v>134</v>
      </c>
      <c r="AH481" s="211"/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outlineLevel="1" x14ac:dyDescent="0.2">
      <c r="A482" s="218"/>
      <c r="B482" s="219"/>
      <c r="C482" s="251" t="s">
        <v>442</v>
      </c>
      <c r="D482" s="224"/>
      <c r="E482" s="225"/>
      <c r="F482" s="222"/>
      <c r="G482" s="222"/>
      <c r="H482" s="222"/>
      <c r="I482" s="222"/>
      <c r="J482" s="222"/>
      <c r="K482" s="222"/>
      <c r="L482" s="222"/>
      <c r="M482" s="222"/>
      <c r="N482" s="221"/>
      <c r="O482" s="221"/>
      <c r="P482" s="221"/>
      <c r="Q482" s="221"/>
      <c r="R482" s="222"/>
      <c r="S482" s="222"/>
      <c r="T482" s="222"/>
      <c r="U482" s="222"/>
      <c r="V482" s="222"/>
      <c r="W482" s="222"/>
      <c r="X482" s="222"/>
      <c r="Y482" s="211"/>
      <c r="Z482" s="211"/>
      <c r="AA482" s="211"/>
      <c r="AB482" s="211"/>
      <c r="AC482" s="211"/>
      <c r="AD482" s="211"/>
      <c r="AE482" s="211"/>
      <c r="AF482" s="211"/>
      <c r="AG482" s="211" t="s">
        <v>136</v>
      </c>
      <c r="AH482" s="211">
        <v>0</v>
      </c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outlineLevel="1" x14ac:dyDescent="0.2">
      <c r="A483" s="218"/>
      <c r="B483" s="219"/>
      <c r="C483" s="251" t="s">
        <v>222</v>
      </c>
      <c r="D483" s="224"/>
      <c r="E483" s="225"/>
      <c r="F483" s="222"/>
      <c r="G483" s="222"/>
      <c r="H483" s="222"/>
      <c r="I483" s="222"/>
      <c r="J483" s="222"/>
      <c r="K483" s="222"/>
      <c r="L483" s="222"/>
      <c r="M483" s="222"/>
      <c r="N483" s="221"/>
      <c r="O483" s="221"/>
      <c r="P483" s="221"/>
      <c r="Q483" s="221"/>
      <c r="R483" s="222"/>
      <c r="S483" s="222"/>
      <c r="T483" s="222"/>
      <c r="U483" s="222"/>
      <c r="V483" s="222"/>
      <c r="W483" s="222"/>
      <c r="X483" s="222"/>
      <c r="Y483" s="211"/>
      <c r="Z483" s="211"/>
      <c r="AA483" s="211"/>
      <c r="AB483" s="211"/>
      <c r="AC483" s="211"/>
      <c r="AD483" s="211"/>
      <c r="AE483" s="211"/>
      <c r="AF483" s="211"/>
      <c r="AG483" s="211" t="s">
        <v>136</v>
      </c>
      <c r="AH483" s="211">
        <v>0</v>
      </c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outlineLevel="1" x14ac:dyDescent="0.2">
      <c r="A484" s="218"/>
      <c r="B484" s="219"/>
      <c r="C484" s="251" t="s">
        <v>443</v>
      </c>
      <c r="D484" s="224"/>
      <c r="E484" s="225">
        <v>5369.98</v>
      </c>
      <c r="F484" s="222"/>
      <c r="G484" s="222"/>
      <c r="H484" s="222"/>
      <c r="I484" s="222"/>
      <c r="J484" s="222"/>
      <c r="K484" s="222"/>
      <c r="L484" s="222"/>
      <c r="M484" s="222"/>
      <c r="N484" s="221"/>
      <c r="O484" s="221"/>
      <c r="P484" s="221"/>
      <c r="Q484" s="221"/>
      <c r="R484" s="222"/>
      <c r="S484" s="222"/>
      <c r="T484" s="222"/>
      <c r="U484" s="222"/>
      <c r="V484" s="222"/>
      <c r="W484" s="222"/>
      <c r="X484" s="222"/>
      <c r="Y484" s="211"/>
      <c r="Z484" s="211"/>
      <c r="AA484" s="211"/>
      <c r="AB484" s="211"/>
      <c r="AC484" s="211"/>
      <c r="AD484" s="211"/>
      <c r="AE484" s="211"/>
      <c r="AF484" s="211"/>
      <c r="AG484" s="211" t="s">
        <v>136</v>
      </c>
      <c r="AH484" s="211">
        <v>0</v>
      </c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1"/>
      <c r="BB484" s="211"/>
      <c r="BC484" s="211"/>
      <c r="BD484" s="211"/>
      <c r="BE484" s="211"/>
      <c r="BF484" s="211"/>
      <c r="BG484" s="211"/>
      <c r="BH484" s="211"/>
    </row>
    <row r="485" spans="1:60" outlineLevel="1" x14ac:dyDescent="0.2">
      <c r="A485" s="218"/>
      <c r="B485" s="219"/>
      <c r="C485" s="252"/>
      <c r="D485" s="241"/>
      <c r="E485" s="241"/>
      <c r="F485" s="241"/>
      <c r="G485" s="241"/>
      <c r="H485" s="222"/>
      <c r="I485" s="222"/>
      <c r="J485" s="222"/>
      <c r="K485" s="222"/>
      <c r="L485" s="222"/>
      <c r="M485" s="222"/>
      <c r="N485" s="221"/>
      <c r="O485" s="221"/>
      <c r="P485" s="221"/>
      <c r="Q485" s="221"/>
      <c r="R485" s="222"/>
      <c r="S485" s="222"/>
      <c r="T485" s="222"/>
      <c r="U485" s="222"/>
      <c r="V485" s="222"/>
      <c r="W485" s="222"/>
      <c r="X485" s="222"/>
      <c r="Y485" s="211"/>
      <c r="Z485" s="211"/>
      <c r="AA485" s="211"/>
      <c r="AB485" s="211"/>
      <c r="AC485" s="211"/>
      <c r="AD485" s="211"/>
      <c r="AE485" s="211"/>
      <c r="AF485" s="211"/>
      <c r="AG485" s="211" t="s">
        <v>140</v>
      </c>
      <c r="AH485" s="211"/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ht="22.5" outlineLevel="1" x14ac:dyDescent="0.2">
      <c r="A486" s="233">
        <v>77</v>
      </c>
      <c r="B486" s="234" t="s">
        <v>446</v>
      </c>
      <c r="C486" s="250" t="s">
        <v>447</v>
      </c>
      <c r="D486" s="235" t="s">
        <v>279</v>
      </c>
      <c r="E486" s="236">
        <v>33.667589999999997</v>
      </c>
      <c r="F486" s="237"/>
      <c r="G486" s="238">
        <f>ROUND(E486*F486,2)</f>
        <v>0</v>
      </c>
      <c r="H486" s="237"/>
      <c r="I486" s="238">
        <f>ROUND(E486*H486,2)</f>
        <v>0</v>
      </c>
      <c r="J486" s="237"/>
      <c r="K486" s="238">
        <f>ROUND(E486*J486,2)</f>
        <v>0</v>
      </c>
      <c r="L486" s="238">
        <v>15</v>
      </c>
      <c r="M486" s="238">
        <f>G486*(1+L486/100)</f>
        <v>0</v>
      </c>
      <c r="N486" s="236">
        <v>0</v>
      </c>
      <c r="O486" s="236">
        <f>ROUND(E486*N486,2)</f>
        <v>0</v>
      </c>
      <c r="P486" s="236">
        <v>0</v>
      </c>
      <c r="Q486" s="236">
        <f>ROUND(E486*P486,2)</f>
        <v>0</v>
      </c>
      <c r="R486" s="238"/>
      <c r="S486" s="238" t="s">
        <v>176</v>
      </c>
      <c r="T486" s="239" t="s">
        <v>177</v>
      </c>
      <c r="U486" s="222">
        <v>0</v>
      </c>
      <c r="V486" s="222">
        <f>ROUND(E486*U486,2)</f>
        <v>0</v>
      </c>
      <c r="W486" s="222"/>
      <c r="X486" s="222" t="s">
        <v>133</v>
      </c>
      <c r="Y486" s="211"/>
      <c r="Z486" s="211"/>
      <c r="AA486" s="211"/>
      <c r="AB486" s="211"/>
      <c r="AC486" s="211"/>
      <c r="AD486" s="211"/>
      <c r="AE486" s="211"/>
      <c r="AF486" s="211"/>
      <c r="AG486" s="211" t="s">
        <v>134</v>
      </c>
      <c r="AH486" s="211"/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11"/>
      <c r="BB486" s="211"/>
      <c r="BC486" s="211"/>
      <c r="BD486" s="211"/>
      <c r="BE486" s="211"/>
      <c r="BF486" s="211"/>
      <c r="BG486" s="211"/>
      <c r="BH486" s="211"/>
    </row>
    <row r="487" spans="1:60" outlineLevel="1" x14ac:dyDescent="0.2">
      <c r="A487" s="218"/>
      <c r="B487" s="219"/>
      <c r="C487" s="251" t="s">
        <v>448</v>
      </c>
      <c r="D487" s="224"/>
      <c r="E487" s="225"/>
      <c r="F487" s="222"/>
      <c r="G487" s="222"/>
      <c r="H487" s="222"/>
      <c r="I487" s="222"/>
      <c r="J487" s="222"/>
      <c r="K487" s="222"/>
      <c r="L487" s="222"/>
      <c r="M487" s="222"/>
      <c r="N487" s="221"/>
      <c r="O487" s="221"/>
      <c r="P487" s="221"/>
      <c r="Q487" s="221"/>
      <c r="R487" s="222"/>
      <c r="S487" s="222"/>
      <c r="T487" s="222"/>
      <c r="U487" s="222"/>
      <c r="V487" s="222"/>
      <c r="W487" s="222"/>
      <c r="X487" s="222"/>
      <c r="Y487" s="211"/>
      <c r="Z487" s="211"/>
      <c r="AA487" s="211"/>
      <c r="AB487" s="211"/>
      <c r="AC487" s="211"/>
      <c r="AD487" s="211"/>
      <c r="AE487" s="211"/>
      <c r="AF487" s="211"/>
      <c r="AG487" s="211" t="s">
        <v>136</v>
      </c>
      <c r="AH487" s="211">
        <v>0</v>
      </c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">
      <c r="A488" s="218"/>
      <c r="B488" s="219"/>
      <c r="C488" s="251" t="s">
        <v>222</v>
      </c>
      <c r="D488" s="224"/>
      <c r="E488" s="225"/>
      <c r="F488" s="222"/>
      <c r="G488" s="222"/>
      <c r="H488" s="222"/>
      <c r="I488" s="222"/>
      <c r="J488" s="222"/>
      <c r="K488" s="222"/>
      <c r="L488" s="222"/>
      <c r="M488" s="222"/>
      <c r="N488" s="221"/>
      <c r="O488" s="221"/>
      <c r="P488" s="221"/>
      <c r="Q488" s="221"/>
      <c r="R488" s="222"/>
      <c r="S488" s="222"/>
      <c r="T488" s="222"/>
      <c r="U488" s="222"/>
      <c r="V488" s="222"/>
      <c r="W488" s="222"/>
      <c r="X488" s="222"/>
      <c r="Y488" s="211"/>
      <c r="Z488" s="211"/>
      <c r="AA488" s="211"/>
      <c r="AB488" s="211"/>
      <c r="AC488" s="211"/>
      <c r="AD488" s="211"/>
      <c r="AE488" s="211"/>
      <c r="AF488" s="211"/>
      <c r="AG488" s="211" t="s">
        <v>136</v>
      </c>
      <c r="AH488" s="211">
        <v>0</v>
      </c>
      <c r="AI488" s="211"/>
      <c r="AJ488" s="211"/>
      <c r="AK488" s="211"/>
      <c r="AL488" s="211"/>
      <c r="AM488" s="211"/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outlineLevel="1" x14ac:dyDescent="0.2">
      <c r="A489" s="218"/>
      <c r="B489" s="219"/>
      <c r="C489" s="251" t="s">
        <v>223</v>
      </c>
      <c r="D489" s="224"/>
      <c r="E489" s="225"/>
      <c r="F489" s="222"/>
      <c r="G489" s="222"/>
      <c r="H489" s="222"/>
      <c r="I489" s="222"/>
      <c r="J489" s="222"/>
      <c r="K489" s="222"/>
      <c r="L489" s="222"/>
      <c r="M489" s="222"/>
      <c r="N489" s="221"/>
      <c r="O489" s="221"/>
      <c r="P489" s="221"/>
      <c r="Q489" s="221"/>
      <c r="R489" s="222"/>
      <c r="S489" s="222"/>
      <c r="T489" s="222"/>
      <c r="U489" s="222"/>
      <c r="V489" s="222"/>
      <c r="W489" s="222"/>
      <c r="X489" s="222"/>
      <c r="Y489" s="211"/>
      <c r="Z489" s="211"/>
      <c r="AA489" s="211"/>
      <c r="AB489" s="211"/>
      <c r="AC489" s="211"/>
      <c r="AD489" s="211"/>
      <c r="AE489" s="211"/>
      <c r="AF489" s="211"/>
      <c r="AG489" s="211" t="s">
        <v>136</v>
      </c>
      <c r="AH489" s="211">
        <v>0</v>
      </c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1" x14ac:dyDescent="0.2">
      <c r="A490" s="218"/>
      <c r="B490" s="219"/>
      <c r="C490" s="251" t="s">
        <v>449</v>
      </c>
      <c r="D490" s="224"/>
      <c r="E490" s="225">
        <v>12.42</v>
      </c>
      <c r="F490" s="222"/>
      <c r="G490" s="222"/>
      <c r="H490" s="222"/>
      <c r="I490" s="222"/>
      <c r="J490" s="222"/>
      <c r="K490" s="222"/>
      <c r="L490" s="222"/>
      <c r="M490" s="222"/>
      <c r="N490" s="221"/>
      <c r="O490" s="221"/>
      <c r="P490" s="221"/>
      <c r="Q490" s="221"/>
      <c r="R490" s="222"/>
      <c r="S490" s="222"/>
      <c r="T490" s="222"/>
      <c r="U490" s="222"/>
      <c r="V490" s="222"/>
      <c r="W490" s="222"/>
      <c r="X490" s="222"/>
      <c r="Y490" s="211"/>
      <c r="Z490" s="211"/>
      <c r="AA490" s="211"/>
      <c r="AB490" s="211"/>
      <c r="AC490" s="211"/>
      <c r="AD490" s="211"/>
      <c r="AE490" s="211"/>
      <c r="AF490" s="211"/>
      <c r="AG490" s="211" t="s">
        <v>136</v>
      </c>
      <c r="AH490" s="211">
        <v>0</v>
      </c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outlineLevel="1" x14ac:dyDescent="0.2">
      <c r="A491" s="218"/>
      <c r="B491" s="219"/>
      <c r="C491" s="251" t="s">
        <v>397</v>
      </c>
      <c r="D491" s="224"/>
      <c r="E491" s="225"/>
      <c r="F491" s="222"/>
      <c r="G491" s="222"/>
      <c r="H491" s="222"/>
      <c r="I491" s="222"/>
      <c r="J491" s="222"/>
      <c r="K491" s="222"/>
      <c r="L491" s="222"/>
      <c r="M491" s="222"/>
      <c r="N491" s="221"/>
      <c r="O491" s="221"/>
      <c r="P491" s="221"/>
      <c r="Q491" s="221"/>
      <c r="R491" s="222"/>
      <c r="S491" s="222"/>
      <c r="T491" s="222"/>
      <c r="U491" s="222"/>
      <c r="V491" s="222"/>
      <c r="W491" s="222"/>
      <c r="X491" s="222"/>
      <c r="Y491" s="211"/>
      <c r="Z491" s="211"/>
      <c r="AA491" s="211"/>
      <c r="AB491" s="211"/>
      <c r="AC491" s="211"/>
      <c r="AD491" s="211"/>
      <c r="AE491" s="211"/>
      <c r="AF491" s="211"/>
      <c r="AG491" s="211" t="s">
        <v>136</v>
      </c>
      <c r="AH491" s="211">
        <v>0</v>
      </c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1" x14ac:dyDescent="0.2">
      <c r="A492" s="218"/>
      <c r="B492" s="219"/>
      <c r="C492" s="251" t="s">
        <v>450</v>
      </c>
      <c r="D492" s="224"/>
      <c r="E492" s="225">
        <v>8.82</v>
      </c>
      <c r="F492" s="222"/>
      <c r="G492" s="222"/>
      <c r="H492" s="222"/>
      <c r="I492" s="222"/>
      <c r="J492" s="222"/>
      <c r="K492" s="222"/>
      <c r="L492" s="222"/>
      <c r="M492" s="222"/>
      <c r="N492" s="221"/>
      <c r="O492" s="221"/>
      <c r="P492" s="221"/>
      <c r="Q492" s="221"/>
      <c r="R492" s="222"/>
      <c r="S492" s="222"/>
      <c r="T492" s="222"/>
      <c r="U492" s="222"/>
      <c r="V492" s="222"/>
      <c r="W492" s="222"/>
      <c r="X492" s="222"/>
      <c r="Y492" s="211"/>
      <c r="Z492" s="211"/>
      <c r="AA492" s="211"/>
      <c r="AB492" s="211"/>
      <c r="AC492" s="211"/>
      <c r="AD492" s="211"/>
      <c r="AE492" s="211"/>
      <c r="AF492" s="211"/>
      <c r="AG492" s="211" t="s">
        <v>136</v>
      </c>
      <c r="AH492" s="211">
        <v>0</v>
      </c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1"/>
      <c r="BB492" s="211"/>
      <c r="BC492" s="211"/>
      <c r="BD492" s="211"/>
      <c r="BE492" s="211"/>
      <c r="BF492" s="211"/>
      <c r="BG492" s="211"/>
      <c r="BH492" s="211"/>
    </row>
    <row r="493" spans="1:60" outlineLevel="1" x14ac:dyDescent="0.2">
      <c r="A493" s="218"/>
      <c r="B493" s="219"/>
      <c r="C493" s="251" t="s">
        <v>399</v>
      </c>
      <c r="D493" s="224"/>
      <c r="E493" s="225"/>
      <c r="F493" s="222"/>
      <c r="G493" s="222"/>
      <c r="H493" s="222"/>
      <c r="I493" s="222"/>
      <c r="J493" s="222"/>
      <c r="K493" s="222"/>
      <c r="L493" s="222"/>
      <c r="M493" s="222"/>
      <c r="N493" s="221"/>
      <c r="O493" s="221"/>
      <c r="P493" s="221"/>
      <c r="Q493" s="221"/>
      <c r="R493" s="222"/>
      <c r="S493" s="222"/>
      <c r="T493" s="222"/>
      <c r="U493" s="222"/>
      <c r="V493" s="222"/>
      <c r="W493" s="222"/>
      <c r="X493" s="222"/>
      <c r="Y493" s="211"/>
      <c r="Z493" s="211"/>
      <c r="AA493" s="211"/>
      <c r="AB493" s="211"/>
      <c r="AC493" s="211"/>
      <c r="AD493" s="211"/>
      <c r="AE493" s="211"/>
      <c r="AF493" s="211"/>
      <c r="AG493" s="211" t="s">
        <v>136</v>
      </c>
      <c r="AH493" s="211">
        <v>0</v>
      </c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">
      <c r="A494" s="218"/>
      <c r="B494" s="219"/>
      <c r="C494" s="251" t="s">
        <v>451</v>
      </c>
      <c r="D494" s="224"/>
      <c r="E494" s="225">
        <v>12.42759</v>
      </c>
      <c r="F494" s="222"/>
      <c r="G494" s="222"/>
      <c r="H494" s="222"/>
      <c r="I494" s="222"/>
      <c r="J494" s="222"/>
      <c r="K494" s="222"/>
      <c r="L494" s="222"/>
      <c r="M494" s="222"/>
      <c r="N494" s="221"/>
      <c r="O494" s="221"/>
      <c r="P494" s="221"/>
      <c r="Q494" s="221"/>
      <c r="R494" s="222"/>
      <c r="S494" s="222"/>
      <c r="T494" s="222"/>
      <c r="U494" s="222"/>
      <c r="V494" s="222"/>
      <c r="W494" s="222"/>
      <c r="X494" s="222"/>
      <c r="Y494" s="211"/>
      <c r="Z494" s="211"/>
      <c r="AA494" s="211"/>
      <c r="AB494" s="211"/>
      <c r="AC494" s="211"/>
      <c r="AD494" s="211"/>
      <c r="AE494" s="211"/>
      <c r="AF494" s="211"/>
      <c r="AG494" s="211" t="s">
        <v>136</v>
      </c>
      <c r="AH494" s="211">
        <v>0</v>
      </c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">
      <c r="A495" s="218"/>
      <c r="B495" s="219"/>
      <c r="C495" s="252"/>
      <c r="D495" s="241"/>
      <c r="E495" s="241"/>
      <c r="F495" s="241"/>
      <c r="G495" s="241"/>
      <c r="H495" s="222"/>
      <c r="I495" s="222"/>
      <c r="J495" s="222"/>
      <c r="K495" s="222"/>
      <c r="L495" s="222"/>
      <c r="M495" s="222"/>
      <c r="N495" s="221"/>
      <c r="O495" s="221"/>
      <c r="P495" s="221"/>
      <c r="Q495" s="221"/>
      <c r="R495" s="222"/>
      <c r="S495" s="222"/>
      <c r="T495" s="222"/>
      <c r="U495" s="222"/>
      <c r="V495" s="222"/>
      <c r="W495" s="222"/>
      <c r="X495" s="222"/>
      <c r="Y495" s="211"/>
      <c r="Z495" s="211"/>
      <c r="AA495" s="211"/>
      <c r="AB495" s="211"/>
      <c r="AC495" s="211"/>
      <c r="AD495" s="211"/>
      <c r="AE495" s="211"/>
      <c r="AF495" s="211"/>
      <c r="AG495" s="211" t="s">
        <v>140</v>
      </c>
      <c r="AH495" s="211"/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x14ac:dyDescent="0.2">
      <c r="A496" s="227" t="s">
        <v>126</v>
      </c>
      <c r="B496" s="228" t="s">
        <v>85</v>
      </c>
      <c r="C496" s="249" t="s">
        <v>86</v>
      </c>
      <c r="D496" s="229"/>
      <c r="E496" s="230"/>
      <c r="F496" s="231"/>
      <c r="G496" s="231">
        <f>SUMIF(AG497:AG539,"&lt;&gt;NOR",G497:G539)</f>
        <v>0</v>
      </c>
      <c r="H496" s="231"/>
      <c r="I496" s="231">
        <f>SUM(I497:I539)</f>
        <v>0</v>
      </c>
      <c r="J496" s="231"/>
      <c r="K496" s="231">
        <f>SUM(K497:K539)</f>
        <v>0</v>
      </c>
      <c r="L496" s="231"/>
      <c r="M496" s="231">
        <f>SUM(M497:M539)</f>
        <v>0</v>
      </c>
      <c r="N496" s="230"/>
      <c r="O496" s="230">
        <f>SUM(O497:O539)</f>
        <v>6.28</v>
      </c>
      <c r="P496" s="230"/>
      <c r="Q496" s="230">
        <f>SUM(Q497:Q539)</f>
        <v>7.94</v>
      </c>
      <c r="R496" s="231"/>
      <c r="S496" s="231"/>
      <c r="T496" s="232"/>
      <c r="U496" s="226"/>
      <c r="V496" s="226">
        <f>SUM(V497:V539)</f>
        <v>165.94</v>
      </c>
      <c r="W496" s="226"/>
      <c r="X496" s="226"/>
      <c r="AG496" t="s">
        <v>127</v>
      </c>
    </row>
    <row r="497" spans="1:60" outlineLevel="1" x14ac:dyDescent="0.2">
      <c r="A497" s="233">
        <v>78</v>
      </c>
      <c r="B497" s="234" t="s">
        <v>452</v>
      </c>
      <c r="C497" s="250" t="s">
        <v>453</v>
      </c>
      <c r="D497" s="235" t="s">
        <v>130</v>
      </c>
      <c r="E497" s="236">
        <v>288.59575999999998</v>
      </c>
      <c r="F497" s="237"/>
      <c r="G497" s="238">
        <f>ROUND(E497*F497,2)</f>
        <v>0</v>
      </c>
      <c r="H497" s="237"/>
      <c r="I497" s="238">
        <f>ROUND(E497*H497,2)</f>
        <v>0</v>
      </c>
      <c r="J497" s="237"/>
      <c r="K497" s="238">
        <f>ROUND(E497*J497,2)</f>
        <v>0</v>
      </c>
      <c r="L497" s="238">
        <v>15</v>
      </c>
      <c r="M497" s="238">
        <f>G497*(1+L497/100)</f>
        <v>0</v>
      </c>
      <c r="N497" s="236">
        <v>7.2999999999999996E-4</v>
      </c>
      <c r="O497" s="236">
        <f>ROUND(E497*N497,2)</f>
        <v>0.21</v>
      </c>
      <c r="P497" s="236">
        <v>0</v>
      </c>
      <c r="Q497" s="236">
        <f>ROUND(E497*P497,2)</f>
        <v>0</v>
      </c>
      <c r="R497" s="238" t="s">
        <v>454</v>
      </c>
      <c r="S497" s="238" t="s">
        <v>132</v>
      </c>
      <c r="T497" s="239" t="s">
        <v>132</v>
      </c>
      <c r="U497" s="222">
        <v>0.32</v>
      </c>
      <c r="V497" s="222">
        <f>ROUND(E497*U497,2)</f>
        <v>92.35</v>
      </c>
      <c r="W497" s="222"/>
      <c r="X497" s="222" t="s">
        <v>133</v>
      </c>
      <c r="Y497" s="211"/>
      <c r="Z497" s="211"/>
      <c r="AA497" s="211"/>
      <c r="AB497" s="211"/>
      <c r="AC497" s="211"/>
      <c r="AD497" s="211"/>
      <c r="AE497" s="211"/>
      <c r="AF497" s="211"/>
      <c r="AG497" s="211" t="s">
        <v>134</v>
      </c>
      <c r="AH497" s="211"/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outlineLevel="1" x14ac:dyDescent="0.2">
      <c r="A498" s="218"/>
      <c r="B498" s="219"/>
      <c r="C498" s="253" t="s">
        <v>455</v>
      </c>
      <c r="D498" s="242"/>
      <c r="E498" s="242"/>
      <c r="F498" s="242"/>
      <c r="G498" s="242"/>
      <c r="H498" s="222"/>
      <c r="I498" s="222"/>
      <c r="J498" s="222"/>
      <c r="K498" s="222"/>
      <c r="L498" s="222"/>
      <c r="M498" s="222"/>
      <c r="N498" s="221"/>
      <c r="O498" s="221"/>
      <c r="P498" s="221"/>
      <c r="Q498" s="221"/>
      <c r="R498" s="222"/>
      <c r="S498" s="222"/>
      <c r="T498" s="222"/>
      <c r="U498" s="222"/>
      <c r="V498" s="222"/>
      <c r="W498" s="222"/>
      <c r="X498" s="222"/>
      <c r="Y498" s="211"/>
      <c r="Z498" s="211"/>
      <c r="AA498" s="211"/>
      <c r="AB498" s="211"/>
      <c r="AC498" s="211"/>
      <c r="AD498" s="211"/>
      <c r="AE498" s="211"/>
      <c r="AF498" s="211"/>
      <c r="AG498" s="211" t="s">
        <v>156</v>
      </c>
      <c r="AH498" s="211"/>
      <c r="AI498" s="211"/>
      <c r="AJ498" s="211"/>
      <c r="AK498" s="211"/>
      <c r="AL498" s="211"/>
      <c r="AM498" s="211"/>
      <c r="AN498" s="211"/>
      <c r="AO498" s="211"/>
      <c r="AP498" s="211"/>
      <c r="AQ498" s="211"/>
      <c r="AR498" s="211"/>
      <c r="AS498" s="211"/>
      <c r="AT498" s="211"/>
      <c r="AU498" s="211"/>
      <c r="AV498" s="211"/>
      <c r="AW498" s="211"/>
      <c r="AX498" s="211"/>
      <c r="AY498" s="211"/>
      <c r="AZ498" s="211"/>
      <c r="BA498" s="211"/>
      <c r="BB498" s="211"/>
      <c r="BC498" s="211"/>
      <c r="BD498" s="211"/>
      <c r="BE498" s="211"/>
      <c r="BF498" s="211"/>
      <c r="BG498" s="211"/>
      <c r="BH498" s="211"/>
    </row>
    <row r="499" spans="1:60" outlineLevel="1" x14ac:dyDescent="0.2">
      <c r="A499" s="218"/>
      <c r="B499" s="219"/>
      <c r="C499" s="251" t="s">
        <v>289</v>
      </c>
      <c r="D499" s="224"/>
      <c r="E499" s="225"/>
      <c r="F499" s="222"/>
      <c r="G499" s="222"/>
      <c r="H499" s="222"/>
      <c r="I499" s="222"/>
      <c r="J499" s="222"/>
      <c r="K499" s="222"/>
      <c r="L499" s="222"/>
      <c r="M499" s="222"/>
      <c r="N499" s="221"/>
      <c r="O499" s="221"/>
      <c r="P499" s="221"/>
      <c r="Q499" s="221"/>
      <c r="R499" s="222"/>
      <c r="S499" s="222"/>
      <c r="T499" s="222"/>
      <c r="U499" s="222"/>
      <c r="V499" s="222"/>
      <c r="W499" s="222"/>
      <c r="X499" s="222"/>
      <c r="Y499" s="211"/>
      <c r="Z499" s="211"/>
      <c r="AA499" s="211"/>
      <c r="AB499" s="211"/>
      <c r="AC499" s="211"/>
      <c r="AD499" s="211"/>
      <c r="AE499" s="211"/>
      <c r="AF499" s="211"/>
      <c r="AG499" s="211" t="s">
        <v>136</v>
      </c>
      <c r="AH499" s="211">
        <v>0</v>
      </c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">
      <c r="A500" s="218"/>
      <c r="B500" s="219"/>
      <c r="C500" s="251" t="s">
        <v>456</v>
      </c>
      <c r="D500" s="224"/>
      <c r="E500" s="225">
        <v>138.4845</v>
      </c>
      <c r="F500" s="222"/>
      <c r="G500" s="222"/>
      <c r="H500" s="222"/>
      <c r="I500" s="222"/>
      <c r="J500" s="222"/>
      <c r="K500" s="222"/>
      <c r="L500" s="222"/>
      <c r="M500" s="222"/>
      <c r="N500" s="221"/>
      <c r="O500" s="221"/>
      <c r="P500" s="221"/>
      <c r="Q500" s="221"/>
      <c r="R500" s="222"/>
      <c r="S500" s="222"/>
      <c r="T500" s="222"/>
      <c r="U500" s="222"/>
      <c r="V500" s="222"/>
      <c r="W500" s="222"/>
      <c r="X500" s="222"/>
      <c r="Y500" s="211"/>
      <c r="Z500" s="211"/>
      <c r="AA500" s="211"/>
      <c r="AB500" s="211"/>
      <c r="AC500" s="211"/>
      <c r="AD500" s="211"/>
      <c r="AE500" s="211"/>
      <c r="AF500" s="211"/>
      <c r="AG500" s="211" t="s">
        <v>136</v>
      </c>
      <c r="AH500" s="211">
        <v>0</v>
      </c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outlineLevel="1" x14ac:dyDescent="0.2">
      <c r="A501" s="218"/>
      <c r="B501" s="219"/>
      <c r="C501" s="251" t="s">
        <v>457</v>
      </c>
      <c r="D501" s="224"/>
      <c r="E501" s="225"/>
      <c r="F501" s="222"/>
      <c r="G501" s="222"/>
      <c r="H501" s="222"/>
      <c r="I501" s="222"/>
      <c r="J501" s="222"/>
      <c r="K501" s="222"/>
      <c r="L501" s="222"/>
      <c r="M501" s="222"/>
      <c r="N501" s="221"/>
      <c r="O501" s="221"/>
      <c r="P501" s="221"/>
      <c r="Q501" s="221"/>
      <c r="R501" s="222"/>
      <c r="S501" s="222"/>
      <c r="T501" s="222"/>
      <c r="U501" s="222"/>
      <c r="V501" s="222"/>
      <c r="W501" s="222"/>
      <c r="X501" s="222"/>
      <c r="Y501" s="211"/>
      <c r="Z501" s="211"/>
      <c r="AA501" s="211"/>
      <c r="AB501" s="211"/>
      <c r="AC501" s="211"/>
      <c r="AD501" s="211"/>
      <c r="AE501" s="211"/>
      <c r="AF501" s="211"/>
      <c r="AG501" s="211" t="s">
        <v>136</v>
      </c>
      <c r="AH501" s="211">
        <v>0</v>
      </c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1"/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18"/>
      <c r="B502" s="219"/>
      <c r="C502" s="251" t="s">
        <v>458</v>
      </c>
      <c r="D502" s="224"/>
      <c r="E502" s="225">
        <v>-7.0579499999999999</v>
      </c>
      <c r="F502" s="222"/>
      <c r="G502" s="222"/>
      <c r="H502" s="222"/>
      <c r="I502" s="222"/>
      <c r="J502" s="222"/>
      <c r="K502" s="222"/>
      <c r="L502" s="222"/>
      <c r="M502" s="222"/>
      <c r="N502" s="221"/>
      <c r="O502" s="221"/>
      <c r="P502" s="221"/>
      <c r="Q502" s="221"/>
      <c r="R502" s="222"/>
      <c r="S502" s="222"/>
      <c r="T502" s="222"/>
      <c r="U502" s="222"/>
      <c r="V502" s="222"/>
      <c r="W502" s="222"/>
      <c r="X502" s="222"/>
      <c r="Y502" s="211"/>
      <c r="Z502" s="211"/>
      <c r="AA502" s="211"/>
      <c r="AB502" s="211"/>
      <c r="AC502" s="211"/>
      <c r="AD502" s="211"/>
      <c r="AE502" s="211"/>
      <c r="AF502" s="211"/>
      <c r="AG502" s="211" t="s">
        <v>136</v>
      </c>
      <c r="AH502" s="211">
        <v>0</v>
      </c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outlineLevel="1" x14ac:dyDescent="0.2">
      <c r="A503" s="218"/>
      <c r="B503" s="219"/>
      <c r="C503" s="251" t="s">
        <v>459</v>
      </c>
      <c r="D503" s="224"/>
      <c r="E503" s="225"/>
      <c r="F503" s="222"/>
      <c r="G503" s="222"/>
      <c r="H503" s="222"/>
      <c r="I503" s="222"/>
      <c r="J503" s="222"/>
      <c r="K503" s="222"/>
      <c r="L503" s="222"/>
      <c r="M503" s="222"/>
      <c r="N503" s="221"/>
      <c r="O503" s="221"/>
      <c r="P503" s="221"/>
      <c r="Q503" s="221"/>
      <c r="R503" s="222"/>
      <c r="S503" s="222"/>
      <c r="T503" s="222"/>
      <c r="U503" s="222"/>
      <c r="V503" s="222"/>
      <c r="W503" s="222"/>
      <c r="X503" s="222"/>
      <c r="Y503" s="211"/>
      <c r="Z503" s="211"/>
      <c r="AA503" s="211"/>
      <c r="AB503" s="211"/>
      <c r="AC503" s="211"/>
      <c r="AD503" s="211"/>
      <c r="AE503" s="211"/>
      <c r="AF503" s="211"/>
      <c r="AG503" s="211" t="s">
        <v>136</v>
      </c>
      <c r="AH503" s="211">
        <v>0</v>
      </c>
      <c r="AI503" s="211"/>
      <c r="AJ503" s="211"/>
      <c r="AK503" s="211"/>
      <c r="AL503" s="211"/>
      <c r="AM503" s="211"/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outlineLevel="1" x14ac:dyDescent="0.2">
      <c r="A504" s="218"/>
      <c r="B504" s="219"/>
      <c r="C504" s="251" t="s">
        <v>460</v>
      </c>
      <c r="D504" s="224"/>
      <c r="E504" s="225">
        <v>6</v>
      </c>
      <c r="F504" s="222"/>
      <c r="G504" s="222"/>
      <c r="H504" s="222"/>
      <c r="I504" s="222"/>
      <c r="J504" s="222"/>
      <c r="K504" s="222"/>
      <c r="L504" s="222"/>
      <c r="M504" s="222"/>
      <c r="N504" s="221"/>
      <c r="O504" s="221"/>
      <c r="P504" s="221"/>
      <c r="Q504" s="221"/>
      <c r="R504" s="222"/>
      <c r="S504" s="222"/>
      <c r="T504" s="222"/>
      <c r="U504" s="222"/>
      <c r="V504" s="222"/>
      <c r="W504" s="222"/>
      <c r="X504" s="222"/>
      <c r="Y504" s="211"/>
      <c r="Z504" s="211"/>
      <c r="AA504" s="211"/>
      <c r="AB504" s="211"/>
      <c r="AC504" s="211"/>
      <c r="AD504" s="211"/>
      <c r="AE504" s="211"/>
      <c r="AF504" s="211"/>
      <c r="AG504" s="211" t="s">
        <v>136</v>
      </c>
      <c r="AH504" s="211">
        <v>0</v>
      </c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outlineLevel="1" x14ac:dyDescent="0.2">
      <c r="A505" s="218"/>
      <c r="B505" s="219"/>
      <c r="C505" s="251" t="s">
        <v>262</v>
      </c>
      <c r="D505" s="224"/>
      <c r="E505" s="225"/>
      <c r="F505" s="222"/>
      <c r="G505" s="222"/>
      <c r="H505" s="222"/>
      <c r="I505" s="222"/>
      <c r="J505" s="222"/>
      <c r="K505" s="222"/>
      <c r="L505" s="222"/>
      <c r="M505" s="222"/>
      <c r="N505" s="221"/>
      <c r="O505" s="221"/>
      <c r="P505" s="221"/>
      <c r="Q505" s="221"/>
      <c r="R505" s="222"/>
      <c r="S505" s="222"/>
      <c r="T505" s="222"/>
      <c r="U505" s="222"/>
      <c r="V505" s="222"/>
      <c r="W505" s="222"/>
      <c r="X505" s="222"/>
      <c r="Y505" s="211"/>
      <c r="Z505" s="211"/>
      <c r="AA505" s="211"/>
      <c r="AB505" s="211"/>
      <c r="AC505" s="211"/>
      <c r="AD505" s="211"/>
      <c r="AE505" s="211"/>
      <c r="AF505" s="211"/>
      <c r="AG505" s="211" t="s">
        <v>136</v>
      </c>
      <c r="AH505" s="211">
        <v>0</v>
      </c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">
      <c r="A506" s="218"/>
      <c r="B506" s="219"/>
      <c r="C506" s="251" t="s">
        <v>461</v>
      </c>
      <c r="D506" s="224"/>
      <c r="E506" s="225">
        <v>6.8713300000000004</v>
      </c>
      <c r="F506" s="222"/>
      <c r="G506" s="222"/>
      <c r="H506" s="222"/>
      <c r="I506" s="222"/>
      <c r="J506" s="222"/>
      <c r="K506" s="222"/>
      <c r="L506" s="222"/>
      <c r="M506" s="222"/>
      <c r="N506" s="221"/>
      <c r="O506" s="221"/>
      <c r="P506" s="221"/>
      <c r="Q506" s="221"/>
      <c r="R506" s="222"/>
      <c r="S506" s="222"/>
      <c r="T506" s="222"/>
      <c r="U506" s="222"/>
      <c r="V506" s="222"/>
      <c r="W506" s="222"/>
      <c r="X506" s="222"/>
      <c r="Y506" s="211"/>
      <c r="Z506" s="211"/>
      <c r="AA506" s="211"/>
      <c r="AB506" s="211"/>
      <c r="AC506" s="211"/>
      <c r="AD506" s="211"/>
      <c r="AE506" s="211"/>
      <c r="AF506" s="211"/>
      <c r="AG506" s="211" t="s">
        <v>136</v>
      </c>
      <c r="AH506" s="211">
        <v>0</v>
      </c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outlineLevel="1" x14ac:dyDescent="0.2">
      <c r="A507" s="218"/>
      <c r="B507" s="219"/>
      <c r="C507" s="251" t="s">
        <v>462</v>
      </c>
      <c r="D507" s="224"/>
      <c r="E507" s="225"/>
      <c r="F507" s="222"/>
      <c r="G507" s="222"/>
      <c r="H507" s="222"/>
      <c r="I507" s="222"/>
      <c r="J507" s="222"/>
      <c r="K507" s="222"/>
      <c r="L507" s="222"/>
      <c r="M507" s="222"/>
      <c r="N507" s="221"/>
      <c r="O507" s="221"/>
      <c r="P507" s="221"/>
      <c r="Q507" s="221"/>
      <c r="R507" s="222"/>
      <c r="S507" s="222"/>
      <c r="T507" s="222"/>
      <c r="U507" s="222"/>
      <c r="V507" s="222"/>
      <c r="W507" s="222"/>
      <c r="X507" s="222"/>
      <c r="Y507" s="211"/>
      <c r="Z507" s="211"/>
      <c r="AA507" s="211"/>
      <c r="AB507" s="211"/>
      <c r="AC507" s="211"/>
      <c r="AD507" s="211"/>
      <c r="AE507" s="211"/>
      <c r="AF507" s="211"/>
      <c r="AG507" s="211" t="s">
        <v>136</v>
      </c>
      <c r="AH507" s="211">
        <v>0</v>
      </c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1" x14ac:dyDescent="0.2">
      <c r="A508" s="218"/>
      <c r="B508" s="219"/>
      <c r="C508" s="251" t="s">
        <v>418</v>
      </c>
      <c r="D508" s="224"/>
      <c r="E508" s="225"/>
      <c r="F508" s="222"/>
      <c r="G508" s="222"/>
      <c r="H508" s="222"/>
      <c r="I508" s="222"/>
      <c r="J508" s="222"/>
      <c r="K508" s="222"/>
      <c r="L508" s="222"/>
      <c r="M508" s="222"/>
      <c r="N508" s="221"/>
      <c r="O508" s="221"/>
      <c r="P508" s="221"/>
      <c r="Q508" s="221"/>
      <c r="R508" s="222"/>
      <c r="S508" s="222"/>
      <c r="T508" s="222"/>
      <c r="U508" s="222"/>
      <c r="V508" s="222"/>
      <c r="W508" s="222"/>
      <c r="X508" s="222"/>
      <c r="Y508" s="211"/>
      <c r="Z508" s="211"/>
      <c r="AA508" s="211"/>
      <c r="AB508" s="211"/>
      <c r="AC508" s="211"/>
      <c r="AD508" s="211"/>
      <c r="AE508" s="211"/>
      <c r="AF508" s="211"/>
      <c r="AG508" s="211" t="s">
        <v>136</v>
      </c>
      <c r="AH508" s="211">
        <v>0</v>
      </c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outlineLevel="1" x14ac:dyDescent="0.2">
      <c r="A509" s="218"/>
      <c r="B509" s="219"/>
      <c r="C509" s="251" t="s">
        <v>419</v>
      </c>
      <c r="D509" s="224"/>
      <c r="E509" s="225">
        <v>144.29787999999999</v>
      </c>
      <c r="F509" s="222"/>
      <c r="G509" s="222"/>
      <c r="H509" s="222"/>
      <c r="I509" s="222"/>
      <c r="J509" s="222"/>
      <c r="K509" s="222"/>
      <c r="L509" s="222"/>
      <c r="M509" s="222"/>
      <c r="N509" s="221"/>
      <c r="O509" s="221"/>
      <c r="P509" s="221"/>
      <c r="Q509" s="221"/>
      <c r="R509" s="222"/>
      <c r="S509" s="222"/>
      <c r="T509" s="222"/>
      <c r="U509" s="222"/>
      <c r="V509" s="222"/>
      <c r="W509" s="222"/>
      <c r="X509" s="222"/>
      <c r="Y509" s="211"/>
      <c r="Z509" s="211"/>
      <c r="AA509" s="211"/>
      <c r="AB509" s="211"/>
      <c r="AC509" s="211"/>
      <c r="AD509" s="211"/>
      <c r="AE509" s="211"/>
      <c r="AF509" s="211"/>
      <c r="AG509" s="211" t="s">
        <v>136</v>
      </c>
      <c r="AH509" s="211">
        <v>0</v>
      </c>
      <c r="AI509" s="211"/>
      <c r="AJ509" s="211"/>
      <c r="AK509" s="211"/>
      <c r="AL509" s="211"/>
      <c r="AM509" s="211"/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outlineLevel="1" x14ac:dyDescent="0.2">
      <c r="A510" s="218"/>
      <c r="B510" s="219"/>
      <c r="C510" s="252"/>
      <c r="D510" s="241"/>
      <c r="E510" s="241"/>
      <c r="F510" s="241"/>
      <c r="G510" s="241"/>
      <c r="H510" s="222"/>
      <c r="I510" s="222"/>
      <c r="J510" s="222"/>
      <c r="K510" s="222"/>
      <c r="L510" s="222"/>
      <c r="M510" s="222"/>
      <c r="N510" s="221"/>
      <c r="O510" s="221"/>
      <c r="P510" s="221"/>
      <c r="Q510" s="221"/>
      <c r="R510" s="222"/>
      <c r="S510" s="222"/>
      <c r="T510" s="222"/>
      <c r="U510" s="222"/>
      <c r="V510" s="222"/>
      <c r="W510" s="222"/>
      <c r="X510" s="222"/>
      <c r="Y510" s="211"/>
      <c r="Z510" s="211"/>
      <c r="AA510" s="211"/>
      <c r="AB510" s="211"/>
      <c r="AC510" s="211"/>
      <c r="AD510" s="211"/>
      <c r="AE510" s="211"/>
      <c r="AF510" s="211"/>
      <c r="AG510" s="211" t="s">
        <v>140</v>
      </c>
      <c r="AH510" s="211"/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outlineLevel="1" x14ac:dyDescent="0.2">
      <c r="A511" s="233">
        <v>79</v>
      </c>
      <c r="B511" s="234" t="s">
        <v>463</v>
      </c>
      <c r="C511" s="250" t="s">
        <v>464</v>
      </c>
      <c r="D511" s="235" t="s">
        <v>130</v>
      </c>
      <c r="E511" s="236">
        <v>144.29787999999999</v>
      </c>
      <c r="F511" s="237"/>
      <c r="G511" s="238">
        <f>ROUND(E511*F511,2)</f>
        <v>0</v>
      </c>
      <c r="H511" s="237"/>
      <c r="I511" s="238">
        <f>ROUND(E511*H511,2)</f>
        <v>0</v>
      </c>
      <c r="J511" s="237"/>
      <c r="K511" s="238">
        <f>ROUND(E511*J511,2)</f>
        <v>0</v>
      </c>
      <c r="L511" s="238">
        <v>15</v>
      </c>
      <c r="M511" s="238">
        <f>G511*(1+L511/100)</f>
        <v>0</v>
      </c>
      <c r="N511" s="236">
        <v>0</v>
      </c>
      <c r="O511" s="236">
        <f>ROUND(E511*N511,2)</f>
        <v>0</v>
      </c>
      <c r="P511" s="236">
        <v>5.5E-2</v>
      </c>
      <c r="Q511" s="236">
        <f>ROUND(E511*P511,2)</f>
        <v>7.94</v>
      </c>
      <c r="R511" s="238"/>
      <c r="S511" s="238" t="s">
        <v>176</v>
      </c>
      <c r="T511" s="239" t="s">
        <v>177</v>
      </c>
      <c r="U511" s="222">
        <v>0.51</v>
      </c>
      <c r="V511" s="222">
        <f>ROUND(E511*U511,2)</f>
        <v>73.59</v>
      </c>
      <c r="W511" s="222"/>
      <c r="X511" s="222" t="s">
        <v>133</v>
      </c>
      <c r="Y511" s="211"/>
      <c r="Z511" s="211"/>
      <c r="AA511" s="211"/>
      <c r="AB511" s="211"/>
      <c r="AC511" s="211"/>
      <c r="AD511" s="211"/>
      <c r="AE511" s="211"/>
      <c r="AF511" s="211"/>
      <c r="AG511" s="211" t="s">
        <v>134</v>
      </c>
      <c r="AH511" s="211"/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1"/>
      <c r="BB511" s="211"/>
      <c r="BC511" s="211"/>
      <c r="BD511" s="211"/>
      <c r="BE511" s="211"/>
      <c r="BF511" s="211"/>
      <c r="BG511" s="211"/>
      <c r="BH511" s="211"/>
    </row>
    <row r="512" spans="1:60" outlineLevel="1" x14ac:dyDescent="0.2">
      <c r="A512" s="218"/>
      <c r="B512" s="219"/>
      <c r="C512" s="251" t="s">
        <v>289</v>
      </c>
      <c r="D512" s="224"/>
      <c r="E512" s="225"/>
      <c r="F512" s="222"/>
      <c r="G512" s="222"/>
      <c r="H512" s="222"/>
      <c r="I512" s="222"/>
      <c r="J512" s="222"/>
      <c r="K512" s="222"/>
      <c r="L512" s="222"/>
      <c r="M512" s="222"/>
      <c r="N512" s="221"/>
      <c r="O512" s="221"/>
      <c r="P512" s="221"/>
      <c r="Q512" s="221"/>
      <c r="R512" s="222"/>
      <c r="S512" s="222"/>
      <c r="T512" s="222"/>
      <c r="U512" s="222"/>
      <c r="V512" s="222"/>
      <c r="W512" s="222"/>
      <c r="X512" s="222"/>
      <c r="Y512" s="211"/>
      <c r="Z512" s="211"/>
      <c r="AA512" s="211"/>
      <c r="AB512" s="211"/>
      <c r="AC512" s="211"/>
      <c r="AD512" s="211"/>
      <c r="AE512" s="211"/>
      <c r="AF512" s="211"/>
      <c r="AG512" s="211" t="s">
        <v>136</v>
      </c>
      <c r="AH512" s="211">
        <v>0</v>
      </c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outlineLevel="1" x14ac:dyDescent="0.2">
      <c r="A513" s="218"/>
      <c r="B513" s="219"/>
      <c r="C513" s="251" t="s">
        <v>456</v>
      </c>
      <c r="D513" s="224"/>
      <c r="E513" s="225">
        <v>138.4845</v>
      </c>
      <c r="F513" s="222"/>
      <c r="G513" s="222"/>
      <c r="H513" s="222"/>
      <c r="I513" s="222"/>
      <c r="J513" s="222"/>
      <c r="K513" s="222"/>
      <c r="L513" s="222"/>
      <c r="M513" s="222"/>
      <c r="N513" s="221"/>
      <c r="O513" s="221"/>
      <c r="P513" s="221"/>
      <c r="Q513" s="221"/>
      <c r="R513" s="222"/>
      <c r="S513" s="222"/>
      <c r="T513" s="222"/>
      <c r="U513" s="222"/>
      <c r="V513" s="222"/>
      <c r="W513" s="222"/>
      <c r="X513" s="222"/>
      <c r="Y513" s="211"/>
      <c r="Z513" s="211"/>
      <c r="AA513" s="211"/>
      <c r="AB513" s="211"/>
      <c r="AC513" s="211"/>
      <c r="AD513" s="211"/>
      <c r="AE513" s="211"/>
      <c r="AF513" s="211"/>
      <c r="AG513" s="211" t="s">
        <v>136</v>
      </c>
      <c r="AH513" s="211">
        <v>0</v>
      </c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1" x14ac:dyDescent="0.2">
      <c r="A514" s="218"/>
      <c r="B514" s="219"/>
      <c r="C514" s="251" t="s">
        <v>457</v>
      </c>
      <c r="D514" s="224"/>
      <c r="E514" s="225"/>
      <c r="F514" s="222"/>
      <c r="G514" s="222"/>
      <c r="H514" s="222"/>
      <c r="I514" s="222"/>
      <c r="J514" s="222"/>
      <c r="K514" s="222"/>
      <c r="L514" s="222"/>
      <c r="M514" s="222"/>
      <c r="N514" s="221"/>
      <c r="O514" s="221"/>
      <c r="P514" s="221"/>
      <c r="Q514" s="221"/>
      <c r="R514" s="222"/>
      <c r="S514" s="222"/>
      <c r="T514" s="222"/>
      <c r="U514" s="222"/>
      <c r="V514" s="222"/>
      <c r="W514" s="222"/>
      <c r="X514" s="222"/>
      <c r="Y514" s="211"/>
      <c r="Z514" s="211"/>
      <c r="AA514" s="211"/>
      <c r="AB514" s="211"/>
      <c r="AC514" s="211"/>
      <c r="AD514" s="211"/>
      <c r="AE514" s="211"/>
      <c r="AF514" s="211"/>
      <c r="AG514" s="211" t="s">
        <v>136</v>
      </c>
      <c r="AH514" s="211">
        <v>0</v>
      </c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1" x14ac:dyDescent="0.2">
      <c r="A515" s="218"/>
      <c r="B515" s="219"/>
      <c r="C515" s="251" t="s">
        <v>458</v>
      </c>
      <c r="D515" s="224"/>
      <c r="E515" s="225">
        <v>-7.0579499999999999</v>
      </c>
      <c r="F515" s="222"/>
      <c r="G515" s="222"/>
      <c r="H515" s="222"/>
      <c r="I515" s="222"/>
      <c r="J515" s="222"/>
      <c r="K515" s="222"/>
      <c r="L515" s="222"/>
      <c r="M515" s="222"/>
      <c r="N515" s="221"/>
      <c r="O515" s="221"/>
      <c r="P515" s="221"/>
      <c r="Q515" s="221"/>
      <c r="R515" s="222"/>
      <c r="S515" s="222"/>
      <c r="T515" s="222"/>
      <c r="U515" s="222"/>
      <c r="V515" s="222"/>
      <c r="W515" s="222"/>
      <c r="X515" s="222"/>
      <c r="Y515" s="211"/>
      <c r="Z515" s="211"/>
      <c r="AA515" s="211"/>
      <c r="AB515" s="211"/>
      <c r="AC515" s="211"/>
      <c r="AD515" s="211"/>
      <c r="AE515" s="211"/>
      <c r="AF515" s="211"/>
      <c r="AG515" s="211" t="s">
        <v>136</v>
      </c>
      <c r="AH515" s="211">
        <v>0</v>
      </c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outlineLevel="1" x14ac:dyDescent="0.2">
      <c r="A516" s="218"/>
      <c r="B516" s="219"/>
      <c r="C516" s="251" t="s">
        <v>459</v>
      </c>
      <c r="D516" s="224"/>
      <c r="E516" s="225"/>
      <c r="F516" s="222"/>
      <c r="G516" s="222"/>
      <c r="H516" s="222"/>
      <c r="I516" s="222"/>
      <c r="J516" s="222"/>
      <c r="K516" s="222"/>
      <c r="L516" s="222"/>
      <c r="M516" s="222"/>
      <c r="N516" s="221"/>
      <c r="O516" s="221"/>
      <c r="P516" s="221"/>
      <c r="Q516" s="221"/>
      <c r="R516" s="222"/>
      <c r="S516" s="222"/>
      <c r="T516" s="222"/>
      <c r="U516" s="222"/>
      <c r="V516" s="222"/>
      <c r="W516" s="222"/>
      <c r="X516" s="222"/>
      <c r="Y516" s="211"/>
      <c r="Z516" s="211"/>
      <c r="AA516" s="211"/>
      <c r="AB516" s="211"/>
      <c r="AC516" s="211"/>
      <c r="AD516" s="211"/>
      <c r="AE516" s="211"/>
      <c r="AF516" s="211"/>
      <c r="AG516" s="211" t="s">
        <v>136</v>
      </c>
      <c r="AH516" s="211">
        <v>0</v>
      </c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outlineLevel="1" x14ac:dyDescent="0.2">
      <c r="A517" s="218"/>
      <c r="B517" s="219"/>
      <c r="C517" s="251" t="s">
        <v>460</v>
      </c>
      <c r="D517" s="224"/>
      <c r="E517" s="225">
        <v>6</v>
      </c>
      <c r="F517" s="222"/>
      <c r="G517" s="222"/>
      <c r="H517" s="222"/>
      <c r="I517" s="222"/>
      <c r="J517" s="222"/>
      <c r="K517" s="222"/>
      <c r="L517" s="222"/>
      <c r="M517" s="222"/>
      <c r="N517" s="221"/>
      <c r="O517" s="221"/>
      <c r="P517" s="221"/>
      <c r="Q517" s="221"/>
      <c r="R517" s="222"/>
      <c r="S517" s="222"/>
      <c r="T517" s="222"/>
      <c r="U517" s="222"/>
      <c r="V517" s="222"/>
      <c r="W517" s="222"/>
      <c r="X517" s="222"/>
      <c r="Y517" s="211"/>
      <c r="Z517" s="211"/>
      <c r="AA517" s="211"/>
      <c r="AB517" s="211"/>
      <c r="AC517" s="211"/>
      <c r="AD517" s="211"/>
      <c r="AE517" s="211"/>
      <c r="AF517" s="211"/>
      <c r="AG517" s="211" t="s">
        <v>136</v>
      </c>
      <c r="AH517" s="211">
        <v>0</v>
      </c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1" x14ac:dyDescent="0.2">
      <c r="A518" s="218"/>
      <c r="B518" s="219"/>
      <c r="C518" s="251" t="s">
        <v>262</v>
      </c>
      <c r="D518" s="224"/>
      <c r="E518" s="225"/>
      <c r="F518" s="222"/>
      <c r="G518" s="222"/>
      <c r="H518" s="222"/>
      <c r="I518" s="222"/>
      <c r="J518" s="222"/>
      <c r="K518" s="222"/>
      <c r="L518" s="222"/>
      <c r="M518" s="222"/>
      <c r="N518" s="221"/>
      <c r="O518" s="221"/>
      <c r="P518" s="221"/>
      <c r="Q518" s="221"/>
      <c r="R518" s="222"/>
      <c r="S518" s="222"/>
      <c r="T518" s="222"/>
      <c r="U518" s="222"/>
      <c r="V518" s="222"/>
      <c r="W518" s="222"/>
      <c r="X518" s="222"/>
      <c r="Y518" s="211"/>
      <c r="Z518" s="211"/>
      <c r="AA518" s="211"/>
      <c r="AB518" s="211"/>
      <c r="AC518" s="211"/>
      <c r="AD518" s="211"/>
      <c r="AE518" s="211"/>
      <c r="AF518" s="211"/>
      <c r="AG518" s="211" t="s">
        <v>136</v>
      </c>
      <c r="AH518" s="211">
        <v>0</v>
      </c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outlineLevel="1" x14ac:dyDescent="0.2">
      <c r="A519" s="218"/>
      <c r="B519" s="219"/>
      <c r="C519" s="251" t="s">
        <v>461</v>
      </c>
      <c r="D519" s="224"/>
      <c r="E519" s="225">
        <v>6.8713300000000004</v>
      </c>
      <c r="F519" s="222"/>
      <c r="G519" s="222"/>
      <c r="H519" s="222"/>
      <c r="I519" s="222"/>
      <c r="J519" s="222"/>
      <c r="K519" s="222"/>
      <c r="L519" s="222"/>
      <c r="M519" s="222"/>
      <c r="N519" s="221"/>
      <c r="O519" s="221"/>
      <c r="P519" s="221"/>
      <c r="Q519" s="221"/>
      <c r="R519" s="222"/>
      <c r="S519" s="222"/>
      <c r="T519" s="222"/>
      <c r="U519" s="222"/>
      <c r="V519" s="222"/>
      <c r="W519" s="222"/>
      <c r="X519" s="222"/>
      <c r="Y519" s="211"/>
      <c r="Z519" s="211"/>
      <c r="AA519" s="211"/>
      <c r="AB519" s="211"/>
      <c r="AC519" s="211"/>
      <c r="AD519" s="211"/>
      <c r="AE519" s="211"/>
      <c r="AF519" s="211"/>
      <c r="AG519" s="211" t="s">
        <v>136</v>
      </c>
      <c r="AH519" s="211">
        <v>0</v>
      </c>
      <c r="AI519" s="211"/>
      <c r="AJ519" s="211"/>
      <c r="AK519" s="211"/>
      <c r="AL519" s="211"/>
      <c r="AM519" s="211"/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outlineLevel="1" x14ac:dyDescent="0.2">
      <c r="A520" s="218"/>
      <c r="B520" s="219"/>
      <c r="C520" s="252"/>
      <c r="D520" s="241"/>
      <c r="E520" s="241"/>
      <c r="F520" s="241"/>
      <c r="G520" s="241"/>
      <c r="H520" s="222"/>
      <c r="I520" s="222"/>
      <c r="J520" s="222"/>
      <c r="K520" s="222"/>
      <c r="L520" s="222"/>
      <c r="M520" s="222"/>
      <c r="N520" s="221"/>
      <c r="O520" s="221"/>
      <c r="P520" s="221"/>
      <c r="Q520" s="221"/>
      <c r="R520" s="222"/>
      <c r="S520" s="222"/>
      <c r="T520" s="222"/>
      <c r="U520" s="222"/>
      <c r="V520" s="222"/>
      <c r="W520" s="222"/>
      <c r="X520" s="222"/>
      <c r="Y520" s="211"/>
      <c r="Z520" s="211"/>
      <c r="AA520" s="211"/>
      <c r="AB520" s="211"/>
      <c r="AC520" s="211"/>
      <c r="AD520" s="211"/>
      <c r="AE520" s="211"/>
      <c r="AF520" s="211"/>
      <c r="AG520" s="211" t="s">
        <v>140</v>
      </c>
      <c r="AH520" s="211"/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1"/>
      <c r="BB520" s="211"/>
      <c r="BC520" s="211"/>
      <c r="BD520" s="211"/>
      <c r="BE520" s="211"/>
      <c r="BF520" s="211"/>
      <c r="BG520" s="211"/>
      <c r="BH520" s="211"/>
    </row>
    <row r="521" spans="1:60" outlineLevel="1" x14ac:dyDescent="0.2">
      <c r="A521" s="233">
        <v>80</v>
      </c>
      <c r="B521" s="234" t="s">
        <v>465</v>
      </c>
      <c r="C521" s="250" t="s">
        <v>466</v>
      </c>
      <c r="D521" s="235" t="s">
        <v>130</v>
      </c>
      <c r="E521" s="236">
        <v>165.94255999999999</v>
      </c>
      <c r="F521" s="237"/>
      <c r="G521" s="238">
        <f>ROUND(E521*F521,2)</f>
        <v>0</v>
      </c>
      <c r="H521" s="237"/>
      <c r="I521" s="238">
        <f>ROUND(E521*H521,2)</f>
        <v>0</v>
      </c>
      <c r="J521" s="237"/>
      <c r="K521" s="238">
        <f>ROUND(E521*J521,2)</f>
        <v>0</v>
      </c>
      <c r="L521" s="238">
        <v>15</v>
      </c>
      <c r="M521" s="238">
        <f>G521*(1+L521/100)</f>
        <v>0</v>
      </c>
      <c r="N521" s="236">
        <v>2.1600000000000001E-2</v>
      </c>
      <c r="O521" s="236">
        <f>ROUND(E521*N521,2)</f>
        <v>3.58</v>
      </c>
      <c r="P521" s="236">
        <v>0</v>
      </c>
      <c r="Q521" s="236">
        <f>ROUND(E521*P521,2)</f>
        <v>0</v>
      </c>
      <c r="R521" s="238"/>
      <c r="S521" s="238" t="s">
        <v>176</v>
      </c>
      <c r="T521" s="239" t="s">
        <v>177</v>
      </c>
      <c r="U521" s="222">
        <v>0</v>
      </c>
      <c r="V521" s="222">
        <f>ROUND(E521*U521,2)</f>
        <v>0</v>
      </c>
      <c r="W521" s="222"/>
      <c r="X521" s="222" t="s">
        <v>181</v>
      </c>
      <c r="Y521" s="211"/>
      <c r="Z521" s="211"/>
      <c r="AA521" s="211"/>
      <c r="AB521" s="211"/>
      <c r="AC521" s="211"/>
      <c r="AD521" s="211"/>
      <c r="AE521" s="211"/>
      <c r="AF521" s="211"/>
      <c r="AG521" s="211" t="s">
        <v>182</v>
      </c>
      <c r="AH521" s="211"/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outlineLevel="1" x14ac:dyDescent="0.2">
      <c r="A522" s="218"/>
      <c r="B522" s="219"/>
      <c r="C522" s="251" t="s">
        <v>289</v>
      </c>
      <c r="D522" s="224"/>
      <c r="E522" s="225"/>
      <c r="F522" s="222"/>
      <c r="G522" s="222"/>
      <c r="H522" s="222"/>
      <c r="I522" s="222"/>
      <c r="J522" s="222"/>
      <c r="K522" s="222"/>
      <c r="L522" s="222"/>
      <c r="M522" s="222"/>
      <c r="N522" s="221"/>
      <c r="O522" s="221"/>
      <c r="P522" s="221"/>
      <c r="Q522" s="221"/>
      <c r="R522" s="222"/>
      <c r="S522" s="222"/>
      <c r="T522" s="222"/>
      <c r="U522" s="222"/>
      <c r="V522" s="222"/>
      <c r="W522" s="222"/>
      <c r="X522" s="222"/>
      <c r="Y522" s="211"/>
      <c r="Z522" s="211"/>
      <c r="AA522" s="211"/>
      <c r="AB522" s="211"/>
      <c r="AC522" s="211"/>
      <c r="AD522" s="211"/>
      <c r="AE522" s="211"/>
      <c r="AF522" s="211"/>
      <c r="AG522" s="211" t="s">
        <v>136</v>
      </c>
      <c r="AH522" s="211">
        <v>0</v>
      </c>
      <c r="AI522" s="211"/>
      <c r="AJ522" s="211"/>
      <c r="AK522" s="211"/>
      <c r="AL522" s="211"/>
      <c r="AM522" s="211"/>
      <c r="AN522" s="211"/>
      <c r="AO522" s="211"/>
      <c r="AP522" s="211"/>
      <c r="AQ522" s="211"/>
      <c r="AR522" s="211"/>
      <c r="AS522" s="211"/>
      <c r="AT522" s="211"/>
      <c r="AU522" s="211"/>
      <c r="AV522" s="211"/>
      <c r="AW522" s="211"/>
      <c r="AX522" s="211"/>
      <c r="AY522" s="211"/>
      <c r="AZ522" s="211"/>
      <c r="BA522" s="211"/>
      <c r="BB522" s="211"/>
      <c r="BC522" s="211"/>
      <c r="BD522" s="211"/>
      <c r="BE522" s="211"/>
      <c r="BF522" s="211"/>
      <c r="BG522" s="211"/>
      <c r="BH522" s="211"/>
    </row>
    <row r="523" spans="1:60" outlineLevel="1" x14ac:dyDescent="0.2">
      <c r="A523" s="218"/>
      <c r="B523" s="219"/>
      <c r="C523" s="251" t="s">
        <v>456</v>
      </c>
      <c r="D523" s="224"/>
      <c r="E523" s="225">
        <v>138.4845</v>
      </c>
      <c r="F523" s="222"/>
      <c r="G523" s="222"/>
      <c r="H523" s="222"/>
      <c r="I523" s="222"/>
      <c r="J523" s="222"/>
      <c r="K523" s="222"/>
      <c r="L523" s="222"/>
      <c r="M523" s="222"/>
      <c r="N523" s="221"/>
      <c r="O523" s="221"/>
      <c r="P523" s="221"/>
      <c r="Q523" s="221"/>
      <c r="R523" s="222"/>
      <c r="S523" s="222"/>
      <c r="T523" s="222"/>
      <c r="U523" s="222"/>
      <c r="V523" s="222"/>
      <c r="W523" s="222"/>
      <c r="X523" s="222"/>
      <c r="Y523" s="211"/>
      <c r="Z523" s="211"/>
      <c r="AA523" s="211"/>
      <c r="AB523" s="211"/>
      <c r="AC523" s="211"/>
      <c r="AD523" s="211"/>
      <c r="AE523" s="211"/>
      <c r="AF523" s="211"/>
      <c r="AG523" s="211" t="s">
        <v>136</v>
      </c>
      <c r="AH523" s="211">
        <v>0</v>
      </c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outlineLevel="1" x14ac:dyDescent="0.2">
      <c r="A524" s="218"/>
      <c r="B524" s="219"/>
      <c r="C524" s="251" t="s">
        <v>457</v>
      </c>
      <c r="D524" s="224"/>
      <c r="E524" s="225"/>
      <c r="F524" s="222"/>
      <c r="G524" s="222"/>
      <c r="H524" s="222"/>
      <c r="I524" s="222"/>
      <c r="J524" s="222"/>
      <c r="K524" s="222"/>
      <c r="L524" s="222"/>
      <c r="M524" s="222"/>
      <c r="N524" s="221"/>
      <c r="O524" s="221"/>
      <c r="P524" s="221"/>
      <c r="Q524" s="221"/>
      <c r="R524" s="222"/>
      <c r="S524" s="222"/>
      <c r="T524" s="222"/>
      <c r="U524" s="222"/>
      <c r="V524" s="222"/>
      <c r="W524" s="222"/>
      <c r="X524" s="222"/>
      <c r="Y524" s="211"/>
      <c r="Z524" s="211"/>
      <c r="AA524" s="211"/>
      <c r="AB524" s="211"/>
      <c r="AC524" s="211"/>
      <c r="AD524" s="211"/>
      <c r="AE524" s="211"/>
      <c r="AF524" s="211"/>
      <c r="AG524" s="211" t="s">
        <v>136</v>
      </c>
      <c r="AH524" s="211">
        <v>0</v>
      </c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1"/>
      <c r="BB524" s="211"/>
      <c r="BC524" s="211"/>
      <c r="BD524" s="211"/>
      <c r="BE524" s="211"/>
      <c r="BF524" s="211"/>
      <c r="BG524" s="211"/>
      <c r="BH524" s="211"/>
    </row>
    <row r="525" spans="1:60" outlineLevel="1" x14ac:dyDescent="0.2">
      <c r="A525" s="218"/>
      <c r="B525" s="219"/>
      <c r="C525" s="251" t="s">
        <v>458</v>
      </c>
      <c r="D525" s="224"/>
      <c r="E525" s="225">
        <v>-7.0579499999999999</v>
      </c>
      <c r="F525" s="222"/>
      <c r="G525" s="222"/>
      <c r="H525" s="222"/>
      <c r="I525" s="222"/>
      <c r="J525" s="222"/>
      <c r="K525" s="222"/>
      <c r="L525" s="222"/>
      <c r="M525" s="222"/>
      <c r="N525" s="221"/>
      <c r="O525" s="221"/>
      <c r="P525" s="221"/>
      <c r="Q525" s="221"/>
      <c r="R525" s="222"/>
      <c r="S525" s="222"/>
      <c r="T525" s="222"/>
      <c r="U525" s="222"/>
      <c r="V525" s="222"/>
      <c r="W525" s="222"/>
      <c r="X525" s="222"/>
      <c r="Y525" s="211"/>
      <c r="Z525" s="211"/>
      <c r="AA525" s="211"/>
      <c r="AB525" s="211"/>
      <c r="AC525" s="211"/>
      <c r="AD525" s="211"/>
      <c r="AE525" s="211"/>
      <c r="AF525" s="211"/>
      <c r="AG525" s="211" t="s">
        <v>136</v>
      </c>
      <c r="AH525" s="211">
        <v>0</v>
      </c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1" x14ac:dyDescent="0.2">
      <c r="A526" s="218"/>
      <c r="B526" s="219"/>
      <c r="C526" s="251" t="s">
        <v>459</v>
      </c>
      <c r="D526" s="224"/>
      <c r="E526" s="225"/>
      <c r="F526" s="222"/>
      <c r="G526" s="222"/>
      <c r="H526" s="222"/>
      <c r="I526" s="222"/>
      <c r="J526" s="222"/>
      <c r="K526" s="222"/>
      <c r="L526" s="222"/>
      <c r="M526" s="222"/>
      <c r="N526" s="221"/>
      <c r="O526" s="221"/>
      <c r="P526" s="221"/>
      <c r="Q526" s="221"/>
      <c r="R526" s="222"/>
      <c r="S526" s="222"/>
      <c r="T526" s="222"/>
      <c r="U526" s="222"/>
      <c r="V526" s="222"/>
      <c r="W526" s="222"/>
      <c r="X526" s="222"/>
      <c r="Y526" s="211"/>
      <c r="Z526" s="211"/>
      <c r="AA526" s="211"/>
      <c r="AB526" s="211"/>
      <c r="AC526" s="211"/>
      <c r="AD526" s="211"/>
      <c r="AE526" s="211"/>
      <c r="AF526" s="211"/>
      <c r="AG526" s="211" t="s">
        <v>136</v>
      </c>
      <c r="AH526" s="211">
        <v>0</v>
      </c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outlineLevel="1" x14ac:dyDescent="0.2">
      <c r="A527" s="218"/>
      <c r="B527" s="219"/>
      <c r="C527" s="251" t="s">
        <v>460</v>
      </c>
      <c r="D527" s="224"/>
      <c r="E527" s="225">
        <v>6</v>
      </c>
      <c r="F527" s="222"/>
      <c r="G527" s="222"/>
      <c r="H527" s="222"/>
      <c r="I527" s="222"/>
      <c r="J527" s="222"/>
      <c r="K527" s="222"/>
      <c r="L527" s="222"/>
      <c r="M527" s="222"/>
      <c r="N527" s="221"/>
      <c r="O527" s="221"/>
      <c r="P527" s="221"/>
      <c r="Q527" s="221"/>
      <c r="R527" s="222"/>
      <c r="S527" s="222"/>
      <c r="T527" s="222"/>
      <c r="U527" s="222"/>
      <c r="V527" s="222"/>
      <c r="W527" s="222"/>
      <c r="X527" s="222"/>
      <c r="Y527" s="211"/>
      <c r="Z527" s="211"/>
      <c r="AA527" s="211"/>
      <c r="AB527" s="211"/>
      <c r="AC527" s="211"/>
      <c r="AD527" s="211"/>
      <c r="AE527" s="211"/>
      <c r="AF527" s="211"/>
      <c r="AG527" s="211" t="s">
        <v>136</v>
      </c>
      <c r="AH527" s="211">
        <v>0</v>
      </c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outlineLevel="1" x14ac:dyDescent="0.2">
      <c r="A528" s="218"/>
      <c r="B528" s="219"/>
      <c r="C528" s="251" t="s">
        <v>262</v>
      </c>
      <c r="D528" s="224"/>
      <c r="E528" s="225"/>
      <c r="F528" s="222"/>
      <c r="G528" s="222"/>
      <c r="H528" s="222"/>
      <c r="I528" s="222"/>
      <c r="J528" s="222"/>
      <c r="K528" s="222"/>
      <c r="L528" s="222"/>
      <c r="M528" s="222"/>
      <c r="N528" s="221"/>
      <c r="O528" s="221"/>
      <c r="P528" s="221"/>
      <c r="Q528" s="221"/>
      <c r="R528" s="222"/>
      <c r="S528" s="222"/>
      <c r="T528" s="222"/>
      <c r="U528" s="222"/>
      <c r="V528" s="222"/>
      <c r="W528" s="222"/>
      <c r="X528" s="222"/>
      <c r="Y528" s="211"/>
      <c r="Z528" s="211"/>
      <c r="AA528" s="211"/>
      <c r="AB528" s="211"/>
      <c r="AC528" s="211"/>
      <c r="AD528" s="211"/>
      <c r="AE528" s="211"/>
      <c r="AF528" s="211"/>
      <c r="AG528" s="211" t="s">
        <v>136</v>
      </c>
      <c r="AH528" s="211">
        <v>0</v>
      </c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1"/>
      <c r="BB528" s="211"/>
      <c r="BC528" s="211"/>
      <c r="BD528" s="211"/>
      <c r="BE528" s="211"/>
      <c r="BF528" s="211"/>
      <c r="BG528" s="211"/>
      <c r="BH528" s="211"/>
    </row>
    <row r="529" spans="1:60" outlineLevel="1" x14ac:dyDescent="0.2">
      <c r="A529" s="218"/>
      <c r="B529" s="219"/>
      <c r="C529" s="251" t="s">
        <v>461</v>
      </c>
      <c r="D529" s="224"/>
      <c r="E529" s="225">
        <v>6.8713300000000004</v>
      </c>
      <c r="F529" s="222"/>
      <c r="G529" s="222"/>
      <c r="H529" s="222"/>
      <c r="I529" s="222"/>
      <c r="J529" s="222"/>
      <c r="K529" s="222"/>
      <c r="L529" s="222"/>
      <c r="M529" s="222"/>
      <c r="N529" s="221"/>
      <c r="O529" s="221"/>
      <c r="P529" s="221"/>
      <c r="Q529" s="221"/>
      <c r="R529" s="222"/>
      <c r="S529" s="222"/>
      <c r="T529" s="222"/>
      <c r="U529" s="222"/>
      <c r="V529" s="222"/>
      <c r="W529" s="222"/>
      <c r="X529" s="222"/>
      <c r="Y529" s="211"/>
      <c r="Z529" s="211"/>
      <c r="AA529" s="211"/>
      <c r="AB529" s="211"/>
      <c r="AC529" s="211"/>
      <c r="AD529" s="211"/>
      <c r="AE529" s="211"/>
      <c r="AF529" s="211"/>
      <c r="AG529" s="211" t="s">
        <v>136</v>
      </c>
      <c r="AH529" s="211">
        <v>0</v>
      </c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1" x14ac:dyDescent="0.2">
      <c r="A530" s="218"/>
      <c r="B530" s="219"/>
      <c r="C530" s="251" t="s">
        <v>467</v>
      </c>
      <c r="D530" s="224"/>
      <c r="E530" s="225"/>
      <c r="F530" s="222"/>
      <c r="G530" s="222"/>
      <c r="H530" s="222"/>
      <c r="I530" s="222"/>
      <c r="J530" s="222"/>
      <c r="K530" s="222"/>
      <c r="L530" s="222"/>
      <c r="M530" s="222"/>
      <c r="N530" s="221"/>
      <c r="O530" s="221"/>
      <c r="P530" s="221"/>
      <c r="Q530" s="221"/>
      <c r="R530" s="222"/>
      <c r="S530" s="222"/>
      <c r="T530" s="222"/>
      <c r="U530" s="222"/>
      <c r="V530" s="222"/>
      <c r="W530" s="222"/>
      <c r="X530" s="222"/>
      <c r="Y530" s="211"/>
      <c r="Z530" s="211"/>
      <c r="AA530" s="211"/>
      <c r="AB530" s="211"/>
      <c r="AC530" s="211"/>
      <c r="AD530" s="211"/>
      <c r="AE530" s="211"/>
      <c r="AF530" s="211"/>
      <c r="AG530" s="211" t="s">
        <v>136</v>
      </c>
      <c r="AH530" s="211">
        <v>0</v>
      </c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outlineLevel="1" x14ac:dyDescent="0.2">
      <c r="A531" s="218"/>
      <c r="B531" s="219"/>
      <c r="C531" s="251" t="s">
        <v>468</v>
      </c>
      <c r="D531" s="224"/>
      <c r="E531" s="225">
        <v>21.644680000000001</v>
      </c>
      <c r="F531" s="222"/>
      <c r="G531" s="222"/>
      <c r="H531" s="222"/>
      <c r="I531" s="222"/>
      <c r="J531" s="222"/>
      <c r="K531" s="222"/>
      <c r="L531" s="222"/>
      <c r="M531" s="222"/>
      <c r="N531" s="221"/>
      <c r="O531" s="221"/>
      <c r="P531" s="221"/>
      <c r="Q531" s="221"/>
      <c r="R531" s="222"/>
      <c r="S531" s="222"/>
      <c r="T531" s="222"/>
      <c r="U531" s="222"/>
      <c r="V531" s="222"/>
      <c r="W531" s="222"/>
      <c r="X531" s="222"/>
      <c r="Y531" s="211"/>
      <c r="Z531" s="211"/>
      <c r="AA531" s="211"/>
      <c r="AB531" s="211"/>
      <c r="AC531" s="211"/>
      <c r="AD531" s="211"/>
      <c r="AE531" s="211"/>
      <c r="AF531" s="211"/>
      <c r="AG531" s="211" t="s">
        <v>136</v>
      </c>
      <c r="AH531" s="211">
        <v>0</v>
      </c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1" x14ac:dyDescent="0.2">
      <c r="A532" s="218"/>
      <c r="B532" s="219"/>
      <c r="C532" s="252"/>
      <c r="D532" s="241"/>
      <c r="E532" s="241"/>
      <c r="F532" s="241"/>
      <c r="G532" s="241"/>
      <c r="H532" s="222"/>
      <c r="I532" s="222"/>
      <c r="J532" s="222"/>
      <c r="K532" s="222"/>
      <c r="L532" s="222"/>
      <c r="M532" s="222"/>
      <c r="N532" s="221"/>
      <c r="O532" s="221"/>
      <c r="P532" s="221"/>
      <c r="Q532" s="221"/>
      <c r="R532" s="222"/>
      <c r="S532" s="222"/>
      <c r="T532" s="222"/>
      <c r="U532" s="222"/>
      <c r="V532" s="222"/>
      <c r="W532" s="222"/>
      <c r="X532" s="222"/>
      <c r="Y532" s="211"/>
      <c r="Z532" s="211"/>
      <c r="AA532" s="211"/>
      <c r="AB532" s="211"/>
      <c r="AC532" s="211"/>
      <c r="AD532" s="211"/>
      <c r="AE532" s="211"/>
      <c r="AF532" s="211"/>
      <c r="AG532" s="211" t="s">
        <v>140</v>
      </c>
      <c r="AH532" s="211"/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ht="22.5" outlineLevel="1" x14ac:dyDescent="0.2">
      <c r="A533" s="233">
        <v>81</v>
      </c>
      <c r="B533" s="234" t="s">
        <v>469</v>
      </c>
      <c r="C533" s="250" t="s">
        <v>470</v>
      </c>
      <c r="D533" s="235" t="s">
        <v>130</v>
      </c>
      <c r="E533" s="236">
        <v>165.94255999999999</v>
      </c>
      <c r="F533" s="237"/>
      <c r="G533" s="238">
        <f>ROUND(E533*F533,2)</f>
        <v>0</v>
      </c>
      <c r="H533" s="237"/>
      <c r="I533" s="238">
        <f>ROUND(E533*H533,2)</f>
        <v>0</v>
      </c>
      <c r="J533" s="237"/>
      <c r="K533" s="238">
        <f>ROUND(E533*J533,2)</f>
        <v>0</v>
      </c>
      <c r="L533" s="238">
        <v>15</v>
      </c>
      <c r="M533" s="238">
        <f>G533*(1+L533/100)</f>
        <v>0</v>
      </c>
      <c r="N533" s="236">
        <v>1.4999999999999999E-2</v>
      </c>
      <c r="O533" s="236">
        <f>ROUND(E533*N533,2)</f>
        <v>2.4900000000000002</v>
      </c>
      <c r="P533" s="236">
        <v>0</v>
      </c>
      <c r="Q533" s="236">
        <f>ROUND(E533*P533,2)</f>
        <v>0</v>
      </c>
      <c r="R533" s="238" t="s">
        <v>180</v>
      </c>
      <c r="S533" s="238" t="s">
        <v>132</v>
      </c>
      <c r="T533" s="239" t="s">
        <v>132</v>
      </c>
      <c r="U533" s="222">
        <v>0</v>
      </c>
      <c r="V533" s="222">
        <f>ROUND(E533*U533,2)</f>
        <v>0</v>
      </c>
      <c r="W533" s="222"/>
      <c r="X533" s="222" t="s">
        <v>181</v>
      </c>
      <c r="Y533" s="211"/>
      <c r="Z533" s="211"/>
      <c r="AA533" s="211"/>
      <c r="AB533" s="211"/>
      <c r="AC533" s="211"/>
      <c r="AD533" s="211"/>
      <c r="AE533" s="211"/>
      <c r="AF533" s="211"/>
      <c r="AG533" s="211" t="s">
        <v>182</v>
      </c>
      <c r="AH533" s="211"/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11"/>
      <c r="BB533" s="211"/>
      <c r="BC533" s="211"/>
      <c r="BD533" s="211"/>
      <c r="BE533" s="211"/>
      <c r="BF533" s="211"/>
      <c r="BG533" s="211"/>
      <c r="BH533" s="211"/>
    </row>
    <row r="534" spans="1:60" outlineLevel="1" x14ac:dyDescent="0.2">
      <c r="A534" s="218"/>
      <c r="B534" s="219"/>
      <c r="C534" s="251" t="s">
        <v>418</v>
      </c>
      <c r="D534" s="224"/>
      <c r="E534" s="225"/>
      <c r="F534" s="222"/>
      <c r="G534" s="222"/>
      <c r="H534" s="222"/>
      <c r="I534" s="222"/>
      <c r="J534" s="222"/>
      <c r="K534" s="222"/>
      <c r="L534" s="222"/>
      <c r="M534" s="222"/>
      <c r="N534" s="221"/>
      <c r="O534" s="221"/>
      <c r="P534" s="221"/>
      <c r="Q534" s="221"/>
      <c r="R534" s="222"/>
      <c r="S534" s="222"/>
      <c r="T534" s="222"/>
      <c r="U534" s="222"/>
      <c r="V534" s="222"/>
      <c r="W534" s="222"/>
      <c r="X534" s="222"/>
      <c r="Y534" s="211"/>
      <c r="Z534" s="211"/>
      <c r="AA534" s="211"/>
      <c r="AB534" s="211"/>
      <c r="AC534" s="211"/>
      <c r="AD534" s="211"/>
      <c r="AE534" s="211"/>
      <c r="AF534" s="211"/>
      <c r="AG534" s="211" t="s">
        <v>136</v>
      </c>
      <c r="AH534" s="211">
        <v>0</v>
      </c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outlineLevel="1" x14ac:dyDescent="0.2">
      <c r="A535" s="218"/>
      <c r="B535" s="219"/>
      <c r="C535" s="251" t="s">
        <v>471</v>
      </c>
      <c r="D535" s="224"/>
      <c r="E535" s="225">
        <v>165.94255999999999</v>
      </c>
      <c r="F535" s="222"/>
      <c r="G535" s="222"/>
      <c r="H535" s="222"/>
      <c r="I535" s="222"/>
      <c r="J535" s="222"/>
      <c r="K535" s="222"/>
      <c r="L535" s="222"/>
      <c r="M535" s="222"/>
      <c r="N535" s="221"/>
      <c r="O535" s="221"/>
      <c r="P535" s="221"/>
      <c r="Q535" s="221"/>
      <c r="R535" s="222"/>
      <c r="S535" s="222"/>
      <c r="T535" s="222"/>
      <c r="U535" s="222"/>
      <c r="V535" s="222"/>
      <c r="W535" s="222"/>
      <c r="X535" s="222"/>
      <c r="Y535" s="211"/>
      <c r="Z535" s="211"/>
      <c r="AA535" s="211"/>
      <c r="AB535" s="211"/>
      <c r="AC535" s="211"/>
      <c r="AD535" s="211"/>
      <c r="AE535" s="211"/>
      <c r="AF535" s="211"/>
      <c r="AG535" s="211" t="s">
        <v>136</v>
      </c>
      <c r="AH535" s="211">
        <v>0</v>
      </c>
      <c r="AI535" s="211"/>
      <c r="AJ535" s="211"/>
      <c r="AK535" s="211"/>
      <c r="AL535" s="211"/>
      <c r="AM535" s="211"/>
      <c r="AN535" s="211"/>
      <c r="AO535" s="211"/>
      <c r="AP535" s="211"/>
      <c r="AQ535" s="211"/>
      <c r="AR535" s="211"/>
      <c r="AS535" s="211"/>
      <c r="AT535" s="211"/>
      <c r="AU535" s="211"/>
      <c r="AV535" s="211"/>
      <c r="AW535" s="211"/>
      <c r="AX535" s="211"/>
      <c r="AY535" s="211"/>
      <c r="AZ535" s="211"/>
      <c r="BA535" s="211"/>
      <c r="BB535" s="211"/>
      <c r="BC535" s="211"/>
      <c r="BD535" s="211"/>
      <c r="BE535" s="211"/>
      <c r="BF535" s="211"/>
      <c r="BG535" s="211"/>
      <c r="BH535" s="211"/>
    </row>
    <row r="536" spans="1:60" outlineLevel="1" x14ac:dyDescent="0.2">
      <c r="A536" s="218"/>
      <c r="B536" s="219"/>
      <c r="C536" s="252"/>
      <c r="D536" s="241"/>
      <c r="E536" s="241"/>
      <c r="F536" s="241"/>
      <c r="G536" s="241"/>
      <c r="H536" s="222"/>
      <c r="I536" s="222"/>
      <c r="J536" s="222"/>
      <c r="K536" s="222"/>
      <c r="L536" s="222"/>
      <c r="M536" s="222"/>
      <c r="N536" s="221"/>
      <c r="O536" s="221"/>
      <c r="P536" s="221"/>
      <c r="Q536" s="221"/>
      <c r="R536" s="222"/>
      <c r="S536" s="222"/>
      <c r="T536" s="222"/>
      <c r="U536" s="222"/>
      <c r="V536" s="222"/>
      <c r="W536" s="222"/>
      <c r="X536" s="222"/>
      <c r="Y536" s="211"/>
      <c r="Z536" s="211"/>
      <c r="AA536" s="211"/>
      <c r="AB536" s="211"/>
      <c r="AC536" s="211"/>
      <c r="AD536" s="211"/>
      <c r="AE536" s="211"/>
      <c r="AF536" s="211"/>
      <c r="AG536" s="211" t="s">
        <v>140</v>
      </c>
      <c r="AH536" s="211"/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outlineLevel="1" x14ac:dyDescent="0.2">
      <c r="A537" s="218">
        <v>82</v>
      </c>
      <c r="B537" s="219" t="s">
        <v>472</v>
      </c>
      <c r="C537" s="256" t="s">
        <v>473</v>
      </c>
      <c r="D537" s="220" t="s">
        <v>0</v>
      </c>
      <c r="E537" s="240"/>
      <c r="F537" s="223"/>
      <c r="G537" s="222">
        <f>ROUND(E537*F537,2)</f>
        <v>0</v>
      </c>
      <c r="H537" s="223"/>
      <c r="I537" s="222">
        <f>ROUND(E537*H537,2)</f>
        <v>0</v>
      </c>
      <c r="J537" s="223"/>
      <c r="K537" s="222">
        <f>ROUND(E537*J537,2)</f>
        <v>0</v>
      </c>
      <c r="L537" s="222">
        <v>15</v>
      </c>
      <c r="M537" s="222">
        <f>G537*(1+L537/100)</f>
        <v>0</v>
      </c>
      <c r="N537" s="221">
        <v>0</v>
      </c>
      <c r="O537" s="221">
        <f>ROUND(E537*N537,2)</f>
        <v>0</v>
      </c>
      <c r="P537" s="221">
        <v>0</v>
      </c>
      <c r="Q537" s="221">
        <f>ROUND(E537*P537,2)</f>
        <v>0</v>
      </c>
      <c r="R537" s="222" t="s">
        <v>474</v>
      </c>
      <c r="S537" s="222" t="s">
        <v>132</v>
      </c>
      <c r="T537" s="222" t="s">
        <v>132</v>
      </c>
      <c r="U537" s="222">
        <v>0</v>
      </c>
      <c r="V537" s="222">
        <f>ROUND(E537*U537,2)</f>
        <v>0</v>
      </c>
      <c r="W537" s="222"/>
      <c r="X537" s="222" t="s">
        <v>386</v>
      </c>
      <c r="Y537" s="211"/>
      <c r="Z537" s="211"/>
      <c r="AA537" s="211"/>
      <c r="AB537" s="211"/>
      <c r="AC537" s="211"/>
      <c r="AD537" s="211"/>
      <c r="AE537" s="211"/>
      <c r="AF537" s="211"/>
      <c r="AG537" s="211" t="s">
        <v>387</v>
      </c>
      <c r="AH537" s="211"/>
      <c r="AI537" s="211"/>
      <c r="AJ537" s="211"/>
      <c r="AK537" s="211"/>
      <c r="AL537" s="211"/>
      <c r="AM537" s="211"/>
      <c r="AN537" s="211"/>
      <c r="AO537" s="211"/>
      <c r="AP537" s="211"/>
      <c r="AQ537" s="211"/>
      <c r="AR537" s="211"/>
      <c r="AS537" s="211"/>
      <c r="AT537" s="211"/>
      <c r="AU537" s="211"/>
      <c r="AV537" s="211"/>
      <c r="AW537" s="211"/>
      <c r="AX537" s="211"/>
      <c r="AY537" s="211"/>
      <c r="AZ537" s="211"/>
      <c r="BA537" s="211"/>
      <c r="BB537" s="211"/>
      <c r="BC537" s="211"/>
      <c r="BD537" s="211"/>
      <c r="BE537" s="211"/>
      <c r="BF537" s="211"/>
      <c r="BG537" s="211"/>
      <c r="BH537" s="211"/>
    </row>
    <row r="538" spans="1:60" outlineLevel="1" x14ac:dyDescent="0.2">
      <c r="A538" s="218"/>
      <c r="B538" s="219"/>
      <c r="C538" s="257" t="s">
        <v>407</v>
      </c>
      <c r="D538" s="246"/>
      <c r="E538" s="246"/>
      <c r="F538" s="246"/>
      <c r="G538" s="246"/>
      <c r="H538" s="222"/>
      <c r="I538" s="222"/>
      <c r="J538" s="222"/>
      <c r="K538" s="222"/>
      <c r="L538" s="222"/>
      <c r="M538" s="222"/>
      <c r="N538" s="221"/>
      <c r="O538" s="221"/>
      <c r="P538" s="221"/>
      <c r="Q538" s="221"/>
      <c r="R538" s="222"/>
      <c r="S538" s="222"/>
      <c r="T538" s="222"/>
      <c r="U538" s="222"/>
      <c r="V538" s="222"/>
      <c r="W538" s="222"/>
      <c r="X538" s="222"/>
      <c r="Y538" s="211"/>
      <c r="Z538" s="211"/>
      <c r="AA538" s="211"/>
      <c r="AB538" s="211"/>
      <c r="AC538" s="211"/>
      <c r="AD538" s="211"/>
      <c r="AE538" s="211"/>
      <c r="AF538" s="211"/>
      <c r="AG538" s="211" t="s">
        <v>156</v>
      </c>
      <c r="AH538" s="211"/>
      <c r="AI538" s="211"/>
      <c r="AJ538" s="211"/>
      <c r="AK538" s="211"/>
      <c r="AL538" s="211"/>
      <c r="AM538" s="211"/>
      <c r="AN538" s="211"/>
      <c r="AO538" s="211"/>
      <c r="AP538" s="211"/>
      <c r="AQ538" s="211"/>
      <c r="AR538" s="211"/>
      <c r="AS538" s="211"/>
      <c r="AT538" s="211"/>
      <c r="AU538" s="211"/>
      <c r="AV538" s="211"/>
      <c r="AW538" s="211"/>
      <c r="AX538" s="211"/>
      <c r="AY538" s="211"/>
      <c r="AZ538" s="211"/>
      <c r="BA538" s="211"/>
      <c r="BB538" s="211"/>
      <c r="BC538" s="211"/>
      <c r="BD538" s="211"/>
      <c r="BE538" s="211"/>
      <c r="BF538" s="211"/>
      <c r="BG538" s="211"/>
      <c r="BH538" s="211"/>
    </row>
    <row r="539" spans="1:60" outlineLevel="1" x14ac:dyDescent="0.2">
      <c r="A539" s="218"/>
      <c r="B539" s="219"/>
      <c r="C539" s="252"/>
      <c r="D539" s="241"/>
      <c r="E539" s="241"/>
      <c r="F539" s="241"/>
      <c r="G539" s="241"/>
      <c r="H539" s="222"/>
      <c r="I539" s="222"/>
      <c r="J539" s="222"/>
      <c r="K539" s="222"/>
      <c r="L539" s="222"/>
      <c r="M539" s="222"/>
      <c r="N539" s="221"/>
      <c r="O539" s="221"/>
      <c r="P539" s="221"/>
      <c r="Q539" s="221"/>
      <c r="R539" s="222"/>
      <c r="S539" s="222"/>
      <c r="T539" s="222"/>
      <c r="U539" s="222"/>
      <c r="V539" s="222"/>
      <c r="W539" s="222"/>
      <c r="X539" s="222"/>
      <c r="Y539" s="211"/>
      <c r="Z539" s="211"/>
      <c r="AA539" s="211"/>
      <c r="AB539" s="211"/>
      <c r="AC539" s="211"/>
      <c r="AD539" s="211"/>
      <c r="AE539" s="211"/>
      <c r="AF539" s="211"/>
      <c r="AG539" s="211" t="s">
        <v>140</v>
      </c>
      <c r="AH539" s="211"/>
      <c r="AI539" s="211"/>
      <c r="AJ539" s="211"/>
      <c r="AK539" s="211"/>
      <c r="AL539" s="211"/>
      <c r="AM539" s="211"/>
      <c r="AN539" s="211"/>
      <c r="AO539" s="211"/>
      <c r="AP539" s="211"/>
      <c r="AQ539" s="211"/>
      <c r="AR539" s="211"/>
      <c r="AS539" s="211"/>
      <c r="AT539" s="211"/>
      <c r="AU539" s="211"/>
      <c r="AV539" s="211"/>
      <c r="AW539" s="211"/>
      <c r="AX539" s="211"/>
      <c r="AY539" s="211"/>
      <c r="AZ539" s="211"/>
      <c r="BA539" s="211"/>
      <c r="BB539" s="211"/>
      <c r="BC539" s="211"/>
      <c r="BD539" s="211"/>
      <c r="BE539" s="211"/>
      <c r="BF539" s="211"/>
      <c r="BG539" s="211"/>
      <c r="BH539" s="211"/>
    </row>
    <row r="540" spans="1:60" x14ac:dyDescent="0.2">
      <c r="A540" s="227" t="s">
        <v>126</v>
      </c>
      <c r="B540" s="228" t="s">
        <v>87</v>
      </c>
      <c r="C540" s="249" t="s">
        <v>88</v>
      </c>
      <c r="D540" s="229"/>
      <c r="E540" s="230"/>
      <c r="F540" s="231"/>
      <c r="G540" s="231">
        <f>SUMIF(AG541:AG572,"&lt;&gt;NOR",G541:G572)</f>
        <v>0</v>
      </c>
      <c r="H540" s="231"/>
      <c r="I540" s="231">
        <f>SUM(I541:I572)</f>
        <v>0</v>
      </c>
      <c r="J540" s="231"/>
      <c r="K540" s="231">
        <f>SUM(K541:K572)</f>
        <v>0</v>
      </c>
      <c r="L540" s="231"/>
      <c r="M540" s="231">
        <f>SUM(M541:M572)</f>
        <v>0</v>
      </c>
      <c r="N540" s="230"/>
      <c r="O540" s="230">
        <f>SUM(O541:O572)</f>
        <v>0.28000000000000003</v>
      </c>
      <c r="P540" s="230"/>
      <c r="Q540" s="230">
        <f>SUM(Q541:Q572)</f>
        <v>0</v>
      </c>
      <c r="R540" s="231"/>
      <c r="S540" s="231"/>
      <c r="T540" s="232"/>
      <c r="U540" s="226"/>
      <c r="V540" s="226">
        <f>SUM(V541:V572)</f>
        <v>0</v>
      </c>
      <c r="W540" s="226"/>
      <c r="X540" s="226"/>
      <c r="AG540" t="s">
        <v>127</v>
      </c>
    </row>
    <row r="541" spans="1:60" outlineLevel="1" x14ac:dyDescent="0.2">
      <c r="A541" s="233">
        <v>83</v>
      </c>
      <c r="B541" s="234" t="s">
        <v>475</v>
      </c>
      <c r="C541" s="250" t="s">
        <v>476</v>
      </c>
      <c r="D541" s="235" t="s">
        <v>477</v>
      </c>
      <c r="E541" s="236">
        <v>4</v>
      </c>
      <c r="F541" s="237"/>
      <c r="G541" s="238">
        <f>ROUND(E541*F541,2)</f>
        <v>0</v>
      </c>
      <c r="H541" s="237"/>
      <c r="I541" s="238">
        <f>ROUND(E541*H541,2)</f>
        <v>0</v>
      </c>
      <c r="J541" s="237"/>
      <c r="K541" s="238">
        <f>ROUND(E541*J541,2)</f>
        <v>0</v>
      </c>
      <c r="L541" s="238">
        <v>15</v>
      </c>
      <c r="M541" s="238">
        <f>G541*(1+L541/100)</f>
        <v>0</v>
      </c>
      <c r="N541" s="236">
        <v>0</v>
      </c>
      <c r="O541" s="236">
        <f>ROUND(E541*N541,2)</f>
        <v>0</v>
      </c>
      <c r="P541" s="236">
        <v>0</v>
      </c>
      <c r="Q541" s="236">
        <f>ROUND(E541*P541,2)</f>
        <v>0</v>
      </c>
      <c r="R541" s="238"/>
      <c r="S541" s="238" t="s">
        <v>176</v>
      </c>
      <c r="T541" s="239" t="s">
        <v>177</v>
      </c>
      <c r="U541" s="222">
        <v>0</v>
      </c>
      <c r="V541" s="222">
        <f>ROUND(E541*U541,2)</f>
        <v>0</v>
      </c>
      <c r="W541" s="222"/>
      <c r="X541" s="222" t="s">
        <v>133</v>
      </c>
      <c r="Y541" s="211"/>
      <c r="Z541" s="211"/>
      <c r="AA541" s="211"/>
      <c r="AB541" s="211"/>
      <c r="AC541" s="211"/>
      <c r="AD541" s="211"/>
      <c r="AE541" s="211"/>
      <c r="AF541" s="211"/>
      <c r="AG541" s="211" t="s">
        <v>212</v>
      </c>
      <c r="AH541" s="211"/>
      <c r="AI541" s="211"/>
      <c r="AJ541" s="211"/>
      <c r="AK541" s="211"/>
      <c r="AL541" s="211"/>
      <c r="AM541" s="211"/>
      <c r="AN541" s="211"/>
      <c r="AO541" s="211"/>
      <c r="AP541" s="211"/>
      <c r="AQ541" s="211"/>
      <c r="AR541" s="211"/>
      <c r="AS541" s="211"/>
      <c r="AT541" s="211"/>
      <c r="AU541" s="211"/>
      <c r="AV541" s="211"/>
      <c r="AW541" s="211"/>
      <c r="AX541" s="211"/>
      <c r="AY541" s="211"/>
      <c r="AZ541" s="211"/>
      <c r="BA541" s="211"/>
      <c r="BB541" s="211"/>
      <c r="BC541" s="211"/>
      <c r="BD541" s="211"/>
      <c r="BE541" s="211"/>
      <c r="BF541" s="211"/>
      <c r="BG541" s="211"/>
      <c r="BH541" s="211"/>
    </row>
    <row r="542" spans="1:60" outlineLevel="1" x14ac:dyDescent="0.2">
      <c r="A542" s="218"/>
      <c r="B542" s="219"/>
      <c r="C542" s="255"/>
      <c r="D542" s="245"/>
      <c r="E542" s="245"/>
      <c r="F542" s="245"/>
      <c r="G542" s="245"/>
      <c r="H542" s="222"/>
      <c r="I542" s="222"/>
      <c r="J542" s="222"/>
      <c r="K542" s="222"/>
      <c r="L542" s="222"/>
      <c r="M542" s="222"/>
      <c r="N542" s="221"/>
      <c r="O542" s="221"/>
      <c r="P542" s="221"/>
      <c r="Q542" s="221"/>
      <c r="R542" s="222"/>
      <c r="S542" s="222"/>
      <c r="T542" s="222"/>
      <c r="U542" s="222"/>
      <c r="V542" s="222"/>
      <c r="W542" s="222"/>
      <c r="X542" s="222"/>
      <c r="Y542" s="211"/>
      <c r="Z542" s="211"/>
      <c r="AA542" s="211"/>
      <c r="AB542" s="211"/>
      <c r="AC542" s="211"/>
      <c r="AD542" s="211"/>
      <c r="AE542" s="211"/>
      <c r="AF542" s="211"/>
      <c r="AG542" s="211" t="s">
        <v>140</v>
      </c>
      <c r="AH542" s="211"/>
      <c r="AI542" s="211"/>
      <c r="AJ542" s="211"/>
      <c r="AK542" s="211"/>
      <c r="AL542" s="211"/>
      <c r="AM542" s="211"/>
      <c r="AN542" s="211"/>
      <c r="AO542" s="211"/>
      <c r="AP542" s="211"/>
      <c r="AQ542" s="211"/>
      <c r="AR542" s="211"/>
      <c r="AS542" s="211"/>
      <c r="AT542" s="211"/>
      <c r="AU542" s="211"/>
      <c r="AV542" s="211"/>
      <c r="AW542" s="211"/>
      <c r="AX542" s="211"/>
      <c r="AY542" s="211"/>
      <c r="AZ542" s="211"/>
      <c r="BA542" s="211"/>
      <c r="BB542" s="211"/>
      <c r="BC542" s="211"/>
      <c r="BD542" s="211"/>
      <c r="BE542" s="211"/>
      <c r="BF542" s="211"/>
      <c r="BG542" s="211"/>
      <c r="BH542" s="211"/>
    </row>
    <row r="543" spans="1:60" outlineLevel="1" x14ac:dyDescent="0.2">
      <c r="A543" s="233">
        <v>84</v>
      </c>
      <c r="B543" s="234" t="s">
        <v>478</v>
      </c>
      <c r="C543" s="250" t="s">
        <v>479</v>
      </c>
      <c r="D543" s="235" t="s">
        <v>480</v>
      </c>
      <c r="E543" s="236">
        <v>4</v>
      </c>
      <c r="F543" s="237"/>
      <c r="G543" s="238">
        <f>ROUND(E543*F543,2)</f>
        <v>0</v>
      </c>
      <c r="H543" s="237"/>
      <c r="I543" s="238">
        <f>ROUND(E543*H543,2)</f>
        <v>0</v>
      </c>
      <c r="J543" s="237"/>
      <c r="K543" s="238">
        <f>ROUND(E543*J543,2)</f>
        <v>0</v>
      </c>
      <c r="L543" s="238">
        <v>15</v>
      </c>
      <c r="M543" s="238">
        <f>G543*(1+L543/100)</f>
        <v>0</v>
      </c>
      <c r="N543" s="236">
        <v>0</v>
      </c>
      <c r="O543" s="236">
        <f>ROUND(E543*N543,2)</f>
        <v>0</v>
      </c>
      <c r="P543" s="236">
        <v>0</v>
      </c>
      <c r="Q543" s="236">
        <f>ROUND(E543*P543,2)</f>
        <v>0</v>
      </c>
      <c r="R543" s="238"/>
      <c r="S543" s="238" t="s">
        <v>176</v>
      </c>
      <c r="T543" s="239" t="s">
        <v>177</v>
      </c>
      <c r="U543" s="222">
        <v>0</v>
      </c>
      <c r="V543" s="222">
        <f>ROUND(E543*U543,2)</f>
        <v>0</v>
      </c>
      <c r="W543" s="222"/>
      <c r="X543" s="222" t="s">
        <v>133</v>
      </c>
      <c r="Y543" s="211"/>
      <c r="Z543" s="211"/>
      <c r="AA543" s="211"/>
      <c r="AB543" s="211"/>
      <c r="AC543" s="211"/>
      <c r="AD543" s="211"/>
      <c r="AE543" s="211"/>
      <c r="AF543" s="211"/>
      <c r="AG543" s="211" t="s">
        <v>212</v>
      </c>
      <c r="AH543" s="211"/>
      <c r="AI543" s="211"/>
      <c r="AJ543" s="211"/>
      <c r="AK543" s="211"/>
      <c r="AL543" s="211"/>
      <c r="AM543" s="211"/>
      <c r="AN543" s="211"/>
      <c r="AO543" s="211"/>
      <c r="AP543" s="211"/>
      <c r="AQ543" s="211"/>
      <c r="AR543" s="211"/>
      <c r="AS543" s="211"/>
      <c r="AT543" s="211"/>
      <c r="AU543" s="211"/>
      <c r="AV543" s="211"/>
      <c r="AW543" s="211"/>
      <c r="AX543" s="211"/>
      <c r="AY543" s="211"/>
      <c r="AZ543" s="211"/>
      <c r="BA543" s="211"/>
      <c r="BB543" s="211"/>
      <c r="BC543" s="211"/>
      <c r="BD543" s="211"/>
      <c r="BE543" s="211"/>
      <c r="BF543" s="211"/>
      <c r="BG543" s="211"/>
      <c r="BH543" s="211"/>
    </row>
    <row r="544" spans="1:60" outlineLevel="1" x14ac:dyDescent="0.2">
      <c r="A544" s="218"/>
      <c r="B544" s="219"/>
      <c r="C544" s="255"/>
      <c r="D544" s="245"/>
      <c r="E544" s="245"/>
      <c r="F544" s="245"/>
      <c r="G544" s="245"/>
      <c r="H544" s="222"/>
      <c r="I544" s="222"/>
      <c r="J544" s="222"/>
      <c r="K544" s="222"/>
      <c r="L544" s="222"/>
      <c r="M544" s="222"/>
      <c r="N544" s="221"/>
      <c r="O544" s="221"/>
      <c r="P544" s="221"/>
      <c r="Q544" s="221"/>
      <c r="R544" s="222"/>
      <c r="S544" s="222"/>
      <c r="T544" s="222"/>
      <c r="U544" s="222"/>
      <c r="V544" s="222"/>
      <c r="W544" s="222"/>
      <c r="X544" s="222"/>
      <c r="Y544" s="211"/>
      <c r="Z544" s="211"/>
      <c r="AA544" s="211"/>
      <c r="AB544" s="211"/>
      <c r="AC544" s="211"/>
      <c r="AD544" s="211"/>
      <c r="AE544" s="211"/>
      <c r="AF544" s="211"/>
      <c r="AG544" s="211" t="s">
        <v>140</v>
      </c>
      <c r="AH544" s="211"/>
      <c r="AI544" s="211"/>
      <c r="AJ544" s="211"/>
      <c r="AK544" s="211"/>
      <c r="AL544" s="211"/>
      <c r="AM544" s="211"/>
      <c r="AN544" s="211"/>
      <c r="AO544" s="211"/>
      <c r="AP544" s="211"/>
      <c r="AQ544" s="211"/>
      <c r="AR544" s="211"/>
      <c r="AS544" s="211"/>
      <c r="AT544" s="211"/>
      <c r="AU544" s="211"/>
      <c r="AV544" s="211"/>
      <c r="AW544" s="211"/>
      <c r="AX544" s="211"/>
      <c r="AY544" s="211"/>
      <c r="AZ544" s="211"/>
      <c r="BA544" s="211"/>
      <c r="BB544" s="211"/>
      <c r="BC544" s="211"/>
      <c r="BD544" s="211"/>
      <c r="BE544" s="211"/>
      <c r="BF544" s="211"/>
      <c r="BG544" s="211"/>
      <c r="BH544" s="211"/>
    </row>
    <row r="545" spans="1:60" outlineLevel="1" x14ac:dyDescent="0.2">
      <c r="A545" s="233">
        <v>85</v>
      </c>
      <c r="B545" s="234" t="s">
        <v>481</v>
      </c>
      <c r="C545" s="250" t="s">
        <v>482</v>
      </c>
      <c r="D545" s="235" t="s">
        <v>480</v>
      </c>
      <c r="E545" s="236">
        <v>16</v>
      </c>
      <c r="F545" s="237"/>
      <c r="G545" s="238">
        <f>ROUND(E545*F545,2)</f>
        <v>0</v>
      </c>
      <c r="H545" s="237"/>
      <c r="I545" s="238">
        <f>ROUND(E545*H545,2)</f>
        <v>0</v>
      </c>
      <c r="J545" s="237"/>
      <c r="K545" s="238">
        <f>ROUND(E545*J545,2)</f>
        <v>0</v>
      </c>
      <c r="L545" s="238">
        <v>15</v>
      </c>
      <c r="M545" s="238">
        <f>G545*(1+L545/100)</f>
        <v>0</v>
      </c>
      <c r="N545" s="236">
        <v>0</v>
      </c>
      <c r="O545" s="236">
        <f>ROUND(E545*N545,2)</f>
        <v>0</v>
      </c>
      <c r="P545" s="236">
        <v>0</v>
      </c>
      <c r="Q545" s="236">
        <f>ROUND(E545*P545,2)</f>
        <v>0</v>
      </c>
      <c r="R545" s="238"/>
      <c r="S545" s="238" t="s">
        <v>176</v>
      </c>
      <c r="T545" s="239" t="s">
        <v>177</v>
      </c>
      <c r="U545" s="222">
        <v>0</v>
      </c>
      <c r="V545" s="222">
        <f>ROUND(E545*U545,2)</f>
        <v>0</v>
      </c>
      <c r="W545" s="222"/>
      <c r="X545" s="222" t="s">
        <v>133</v>
      </c>
      <c r="Y545" s="211"/>
      <c r="Z545" s="211"/>
      <c r="AA545" s="211"/>
      <c r="AB545" s="211"/>
      <c r="AC545" s="211"/>
      <c r="AD545" s="211"/>
      <c r="AE545" s="211"/>
      <c r="AF545" s="211"/>
      <c r="AG545" s="211" t="s">
        <v>212</v>
      </c>
      <c r="AH545" s="211"/>
      <c r="AI545" s="211"/>
      <c r="AJ545" s="211"/>
      <c r="AK545" s="211"/>
      <c r="AL545" s="211"/>
      <c r="AM545" s="211"/>
      <c r="AN545" s="211"/>
      <c r="AO545" s="211"/>
      <c r="AP545" s="211"/>
      <c r="AQ545" s="211"/>
      <c r="AR545" s="211"/>
      <c r="AS545" s="211"/>
      <c r="AT545" s="211"/>
      <c r="AU545" s="211"/>
      <c r="AV545" s="211"/>
      <c r="AW545" s="211"/>
      <c r="AX545" s="211"/>
      <c r="AY545" s="211"/>
      <c r="AZ545" s="211"/>
      <c r="BA545" s="211"/>
      <c r="BB545" s="211"/>
      <c r="BC545" s="211"/>
      <c r="BD545" s="211"/>
      <c r="BE545" s="211"/>
      <c r="BF545" s="211"/>
      <c r="BG545" s="211"/>
      <c r="BH545" s="211"/>
    </row>
    <row r="546" spans="1:60" outlineLevel="1" x14ac:dyDescent="0.2">
      <c r="A546" s="218"/>
      <c r="B546" s="219"/>
      <c r="C546" s="255"/>
      <c r="D546" s="245"/>
      <c r="E546" s="245"/>
      <c r="F546" s="245"/>
      <c r="G546" s="245"/>
      <c r="H546" s="222"/>
      <c r="I546" s="222"/>
      <c r="J546" s="222"/>
      <c r="K546" s="222"/>
      <c r="L546" s="222"/>
      <c r="M546" s="222"/>
      <c r="N546" s="221"/>
      <c r="O546" s="221"/>
      <c r="P546" s="221"/>
      <c r="Q546" s="221"/>
      <c r="R546" s="222"/>
      <c r="S546" s="222"/>
      <c r="T546" s="222"/>
      <c r="U546" s="222"/>
      <c r="V546" s="222"/>
      <c r="W546" s="222"/>
      <c r="X546" s="222"/>
      <c r="Y546" s="211"/>
      <c r="Z546" s="211"/>
      <c r="AA546" s="211"/>
      <c r="AB546" s="211"/>
      <c r="AC546" s="211"/>
      <c r="AD546" s="211"/>
      <c r="AE546" s="211"/>
      <c r="AF546" s="211"/>
      <c r="AG546" s="211" t="s">
        <v>140</v>
      </c>
      <c r="AH546" s="211"/>
      <c r="AI546" s="211"/>
      <c r="AJ546" s="211"/>
      <c r="AK546" s="211"/>
      <c r="AL546" s="211"/>
      <c r="AM546" s="211"/>
      <c r="AN546" s="211"/>
      <c r="AO546" s="211"/>
      <c r="AP546" s="211"/>
      <c r="AQ546" s="211"/>
      <c r="AR546" s="211"/>
      <c r="AS546" s="211"/>
      <c r="AT546" s="211"/>
      <c r="AU546" s="211"/>
      <c r="AV546" s="211"/>
      <c r="AW546" s="211"/>
      <c r="AX546" s="211"/>
      <c r="AY546" s="211"/>
      <c r="AZ546" s="211"/>
      <c r="BA546" s="211"/>
      <c r="BB546" s="211"/>
      <c r="BC546" s="211"/>
      <c r="BD546" s="211"/>
      <c r="BE546" s="211"/>
      <c r="BF546" s="211"/>
      <c r="BG546" s="211"/>
      <c r="BH546" s="211"/>
    </row>
    <row r="547" spans="1:60" outlineLevel="1" x14ac:dyDescent="0.2">
      <c r="A547" s="233">
        <v>86</v>
      </c>
      <c r="B547" s="234" t="s">
        <v>483</v>
      </c>
      <c r="C547" s="250" t="s">
        <v>484</v>
      </c>
      <c r="D547" s="235" t="s">
        <v>480</v>
      </c>
      <c r="E547" s="236">
        <v>4.5</v>
      </c>
      <c r="F547" s="237"/>
      <c r="G547" s="238">
        <f>ROUND(E547*F547,2)</f>
        <v>0</v>
      </c>
      <c r="H547" s="237"/>
      <c r="I547" s="238">
        <f>ROUND(E547*H547,2)</f>
        <v>0</v>
      </c>
      <c r="J547" s="237"/>
      <c r="K547" s="238">
        <f>ROUND(E547*J547,2)</f>
        <v>0</v>
      </c>
      <c r="L547" s="238">
        <v>15</v>
      </c>
      <c r="M547" s="238">
        <f>G547*(1+L547/100)</f>
        <v>0</v>
      </c>
      <c r="N547" s="236">
        <v>0</v>
      </c>
      <c r="O547" s="236">
        <f>ROUND(E547*N547,2)</f>
        <v>0</v>
      </c>
      <c r="P547" s="236">
        <v>0</v>
      </c>
      <c r="Q547" s="236">
        <f>ROUND(E547*P547,2)</f>
        <v>0</v>
      </c>
      <c r="R547" s="238"/>
      <c r="S547" s="238" t="s">
        <v>176</v>
      </c>
      <c r="T547" s="239" t="s">
        <v>177</v>
      </c>
      <c r="U547" s="222">
        <v>0</v>
      </c>
      <c r="V547" s="222">
        <f>ROUND(E547*U547,2)</f>
        <v>0</v>
      </c>
      <c r="W547" s="222"/>
      <c r="X547" s="222" t="s">
        <v>133</v>
      </c>
      <c r="Y547" s="211"/>
      <c r="Z547" s="211"/>
      <c r="AA547" s="211"/>
      <c r="AB547" s="211"/>
      <c r="AC547" s="211"/>
      <c r="AD547" s="211"/>
      <c r="AE547" s="211"/>
      <c r="AF547" s="211"/>
      <c r="AG547" s="211" t="s">
        <v>212</v>
      </c>
      <c r="AH547" s="211"/>
      <c r="AI547" s="211"/>
      <c r="AJ547" s="211"/>
      <c r="AK547" s="211"/>
      <c r="AL547" s="211"/>
      <c r="AM547" s="211"/>
      <c r="AN547" s="211"/>
      <c r="AO547" s="211"/>
      <c r="AP547" s="211"/>
      <c r="AQ547" s="211"/>
      <c r="AR547" s="211"/>
      <c r="AS547" s="211"/>
      <c r="AT547" s="211"/>
      <c r="AU547" s="211"/>
      <c r="AV547" s="211"/>
      <c r="AW547" s="211"/>
      <c r="AX547" s="211"/>
      <c r="AY547" s="211"/>
      <c r="AZ547" s="211"/>
      <c r="BA547" s="211"/>
      <c r="BB547" s="211"/>
      <c r="BC547" s="211"/>
      <c r="BD547" s="211"/>
      <c r="BE547" s="211"/>
      <c r="BF547" s="211"/>
      <c r="BG547" s="211"/>
      <c r="BH547" s="211"/>
    </row>
    <row r="548" spans="1:60" outlineLevel="1" x14ac:dyDescent="0.2">
      <c r="A548" s="218"/>
      <c r="B548" s="219"/>
      <c r="C548" s="251" t="s">
        <v>485</v>
      </c>
      <c r="D548" s="224"/>
      <c r="E548" s="225">
        <v>4.5</v>
      </c>
      <c r="F548" s="222"/>
      <c r="G548" s="222"/>
      <c r="H548" s="222"/>
      <c r="I548" s="222"/>
      <c r="J548" s="222"/>
      <c r="K548" s="222"/>
      <c r="L548" s="222"/>
      <c r="M548" s="222"/>
      <c r="N548" s="221"/>
      <c r="O548" s="221"/>
      <c r="P548" s="221"/>
      <c r="Q548" s="221"/>
      <c r="R548" s="222"/>
      <c r="S548" s="222"/>
      <c r="T548" s="222"/>
      <c r="U548" s="222"/>
      <c r="V548" s="222"/>
      <c r="W548" s="222"/>
      <c r="X548" s="222"/>
      <c r="Y548" s="211"/>
      <c r="Z548" s="211"/>
      <c r="AA548" s="211"/>
      <c r="AB548" s="211"/>
      <c r="AC548" s="211"/>
      <c r="AD548" s="211"/>
      <c r="AE548" s="211"/>
      <c r="AF548" s="211"/>
      <c r="AG548" s="211" t="s">
        <v>136</v>
      </c>
      <c r="AH548" s="211">
        <v>0</v>
      </c>
      <c r="AI548" s="211"/>
      <c r="AJ548" s="211"/>
      <c r="AK548" s="211"/>
      <c r="AL548" s="211"/>
      <c r="AM548" s="211"/>
      <c r="AN548" s="211"/>
      <c r="AO548" s="211"/>
      <c r="AP548" s="211"/>
      <c r="AQ548" s="211"/>
      <c r="AR548" s="211"/>
      <c r="AS548" s="211"/>
      <c r="AT548" s="211"/>
      <c r="AU548" s="211"/>
      <c r="AV548" s="211"/>
      <c r="AW548" s="211"/>
      <c r="AX548" s="211"/>
      <c r="AY548" s="211"/>
      <c r="AZ548" s="211"/>
      <c r="BA548" s="211"/>
      <c r="BB548" s="211"/>
      <c r="BC548" s="211"/>
      <c r="BD548" s="211"/>
      <c r="BE548" s="211"/>
      <c r="BF548" s="211"/>
      <c r="BG548" s="211"/>
      <c r="BH548" s="211"/>
    </row>
    <row r="549" spans="1:60" outlineLevel="1" x14ac:dyDescent="0.2">
      <c r="A549" s="218"/>
      <c r="B549" s="219"/>
      <c r="C549" s="252"/>
      <c r="D549" s="241"/>
      <c r="E549" s="241"/>
      <c r="F549" s="241"/>
      <c r="G549" s="241"/>
      <c r="H549" s="222"/>
      <c r="I549" s="222"/>
      <c r="J549" s="222"/>
      <c r="K549" s="222"/>
      <c r="L549" s="222"/>
      <c r="M549" s="222"/>
      <c r="N549" s="221"/>
      <c r="O549" s="221"/>
      <c r="P549" s="221"/>
      <c r="Q549" s="221"/>
      <c r="R549" s="222"/>
      <c r="S549" s="222"/>
      <c r="T549" s="222"/>
      <c r="U549" s="222"/>
      <c r="V549" s="222"/>
      <c r="W549" s="222"/>
      <c r="X549" s="222"/>
      <c r="Y549" s="211"/>
      <c r="Z549" s="211"/>
      <c r="AA549" s="211"/>
      <c r="AB549" s="211"/>
      <c r="AC549" s="211"/>
      <c r="AD549" s="211"/>
      <c r="AE549" s="211"/>
      <c r="AF549" s="211"/>
      <c r="AG549" s="211" t="s">
        <v>140</v>
      </c>
      <c r="AH549" s="211"/>
      <c r="AI549" s="211"/>
      <c r="AJ549" s="211"/>
      <c r="AK549" s="211"/>
      <c r="AL549" s="211"/>
      <c r="AM549" s="211"/>
      <c r="AN549" s="211"/>
      <c r="AO549" s="211"/>
      <c r="AP549" s="211"/>
      <c r="AQ549" s="211"/>
      <c r="AR549" s="211"/>
      <c r="AS549" s="211"/>
      <c r="AT549" s="211"/>
      <c r="AU549" s="211"/>
      <c r="AV549" s="211"/>
      <c r="AW549" s="211"/>
      <c r="AX549" s="211"/>
      <c r="AY549" s="211"/>
      <c r="AZ549" s="211"/>
      <c r="BA549" s="211"/>
      <c r="BB549" s="211"/>
      <c r="BC549" s="211"/>
      <c r="BD549" s="211"/>
      <c r="BE549" s="211"/>
      <c r="BF549" s="211"/>
      <c r="BG549" s="211"/>
      <c r="BH549" s="211"/>
    </row>
    <row r="550" spans="1:60" outlineLevel="1" x14ac:dyDescent="0.2">
      <c r="A550" s="233">
        <v>87</v>
      </c>
      <c r="B550" s="234" t="s">
        <v>486</v>
      </c>
      <c r="C550" s="250" t="s">
        <v>487</v>
      </c>
      <c r="D550" s="235" t="s">
        <v>480</v>
      </c>
      <c r="E550" s="236">
        <v>4</v>
      </c>
      <c r="F550" s="237"/>
      <c r="G550" s="238">
        <f>ROUND(E550*F550,2)</f>
        <v>0</v>
      </c>
      <c r="H550" s="237"/>
      <c r="I550" s="238">
        <f>ROUND(E550*H550,2)</f>
        <v>0</v>
      </c>
      <c r="J550" s="237"/>
      <c r="K550" s="238">
        <f>ROUND(E550*J550,2)</f>
        <v>0</v>
      </c>
      <c r="L550" s="238">
        <v>15</v>
      </c>
      <c r="M550" s="238">
        <f>G550*(1+L550/100)</f>
        <v>0</v>
      </c>
      <c r="N550" s="236">
        <v>0</v>
      </c>
      <c r="O550" s="236">
        <f>ROUND(E550*N550,2)</f>
        <v>0</v>
      </c>
      <c r="P550" s="236">
        <v>0</v>
      </c>
      <c r="Q550" s="236">
        <f>ROUND(E550*P550,2)</f>
        <v>0</v>
      </c>
      <c r="R550" s="238"/>
      <c r="S550" s="238" t="s">
        <v>176</v>
      </c>
      <c r="T550" s="239" t="s">
        <v>177</v>
      </c>
      <c r="U550" s="222">
        <v>0</v>
      </c>
      <c r="V550" s="222">
        <f>ROUND(E550*U550,2)</f>
        <v>0</v>
      </c>
      <c r="W550" s="222"/>
      <c r="X550" s="222" t="s">
        <v>133</v>
      </c>
      <c r="Y550" s="211"/>
      <c r="Z550" s="211"/>
      <c r="AA550" s="211"/>
      <c r="AB550" s="211"/>
      <c r="AC550" s="211"/>
      <c r="AD550" s="211"/>
      <c r="AE550" s="211"/>
      <c r="AF550" s="211"/>
      <c r="AG550" s="211" t="s">
        <v>212</v>
      </c>
      <c r="AH550" s="211"/>
      <c r="AI550" s="211"/>
      <c r="AJ550" s="211"/>
      <c r="AK550" s="211"/>
      <c r="AL550" s="211"/>
      <c r="AM550" s="211"/>
      <c r="AN550" s="211"/>
      <c r="AO550" s="211"/>
      <c r="AP550" s="211"/>
      <c r="AQ550" s="211"/>
      <c r="AR550" s="211"/>
      <c r="AS550" s="211"/>
      <c r="AT550" s="211"/>
      <c r="AU550" s="211"/>
      <c r="AV550" s="211"/>
      <c r="AW550" s="211"/>
      <c r="AX550" s="211"/>
      <c r="AY550" s="211"/>
      <c r="AZ550" s="211"/>
      <c r="BA550" s="211"/>
      <c r="BB550" s="211"/>
      <c r="BC550" s="211"/>
      <c r="BD550" s="211"/>
      <c r="BE550" s="211"/>
      <c r="BF550" s="211"/>
      <c r="BG550" s="211"/>
      <c r="BH550" s="211"/>
    </row>
    <row r="551" spans="1:60" outlineLevel="1" x14ac:dyDescent="0.2">
      <c r="A551" s="218"/>
      <c r="B551" s="219"/>
      <c r="C551" s="255"/>
      <c r="D551" s="245"/>
      <c r="E551" s="245"/>
      <c r="F551" s="245"/>
      <c r="G551" s="245"/>
      <c r="H551" s="222"/>
      <c r="I551" s="222"/>
      <c r="J551" s="222"/>
      <c r="K551" s="222"/>
      <c r="L551" s="222"/>
      <c r="M551" s="222"/>
      <c r="N551" s="221"/>
      <c r="O551" s="221"/>
      <c r="P551" s="221"/>
      <c r="Q551" s="221"/>
      <c r="R551" s="222"/>
      <c r="S551" s="222"/>
      <c r="T551" s="222"/>
      <c r="U551" s="222"/>
      <c r="V551" s="222"/>
      <c r="W551" s="222"/>
      <c r="X551" s="222"/>
      <c r="Y551" s="211"/>
      <c r="Z551" s="211"/>
      <c r="AA551" s="211"/>
      <c r="AB551" s="211"/>
      <c r="AC551" s="211"/>
      <c r="AD551" s="211"/>
      <c r="AE551" s="211"/>
      <c r="AF551" s="211"/>
      <c r="AG551" s="211" t="s">
        <v>140</v>
      </c>
      <c r="AH551" s="211"/>
      <c r="AI551" s="211"/>
      <c r="AJ551" s="211"/>
      <c r="AK551" s="211"/>
      <c r="AL551" s="211"/>
      <c r="AM551" s="211"/>
      <c r="AN551" s="211"/>
      <c r="AO551" s="211"/>
      <c r="AP551" s="211"/>
      <c r="AQ551" s="211"/>
      <c r="AR551" s="211"/>
      <c r="AS551" s="211"/>
      <c r="AT551" s="211"/>
      <c r="AU551" s="211"/>
      <c r="AV551" s="211"/>
      <c r="AW551" s="211"/>
      <c r="AX551" s="211"/>
      <c r="AY551" s="211"/>
      <c r="AZ551" s="211"/>
      <c r="BA551" s="211"/>
      <c r="BB551" s="211"/>
      <c r="BC551" s="211"/>
      <c r="BD551" s="211"/>
      <c r="BE551" s="211"/>
      <c r="BF551" s="211"/>
      <c r="BG551" s="211"/>
      <c r="BH551" s="211"/>
    </row>
    <row r="552" spans="1:60" outlineLevel="1" x14ac:dyDescent="0.2">
      <c r="A552" s="233">
        <v>88</v>
      </c>
      <c r="B552" s="234" t="s">
        <v>488</v>
      </c>
      <c r="C552" s="250" t="s">
        <v>489</v>
      </c>
      <c r="D552" s="235" t="s">
        <v>480</v>
      </c>
      <c r="E552" s="236">
        <v>4.34</v>
      </c>
      <c r="F552" s="237"/>
      <c r="G552" s="238">
        <f>ROUND(E552*F552,2)</f>
        <v>0</v>
      </c>
      <c r="H552" s="237"/>
      <c r="I552" s="238">
        <f>ROUND(E552*H552,2)</f>
        <v>0</v>
      </c>
      <c r="J552" s="237"/>
      <c r="K552" s="238">
        <f>ROUND(E552*J552,2)</f>
        <v>0</v>
      </c>
      <c r="L552" s="238">
        <v>15</v>
      </c>
      <c r="M552" s="238">
        <f>G552*(1+L552/100)</f>
        <v>0</v>
      </c>
      <c r="N552" s="236">
        <v>0</v>
      </c>
      <c r="O552" s="236">
        <f>ROUND(E552*N552,2)</f>
        <v>0</v>
      </c>
      <c r="P552" s="236">
        <v>0</v>
      </c>
      <c r="Q552" s="236">
        <f>ROUND(E552*P552,2)</f>
        <v>0</v>
      </c>
      <c r="R552" s="238"/>
      <c r="S552" s="238" t="s">
        <v>176</v>
      </c>
      <c r="T552" s="239" t="s">
        <v>177</v>
      </c>
      <c r="U552" s="222">
        <v>0</v>
      </c>
      <c r="V552" s="222">
        <f>ROUND(E552*U552,2)</f>
        <v>0</v>
      </c>
      <c r="W552" s="222"/>
      <c r="X552" s="222" t="s">
        <v>133</v>
      </c>
      <c r="Y552" s="211"/>
      <c r="Z552" s="211"/>
      <c r="AA552" s="211"/>
      <c r="AB552" s="211"/>
      <c r="AC552" s="211"/>
      <c r="AD552" s="211"/>
      <c r="AE552" s="211"/>
      <c r="AF552" s="211"/>
      <c r="AG552" s="211" t="s">
        <v>212</v>
      </c>
      <c r="AH552" s="211"/>
      <c r="AI552" s="211"/>
      <c r="AJ552" s="211"/>
      <c r="AK552" s="211"/>
      <c r="AL552" s="211"/>
      <c r="AM552" s="211"/>
      <c r="AN552" s="211"/>
      <c r="AO552" s="211"/>
      <c r="AP552" s="211"/>
      <c r="AQ552" s="211"/>
      <c r="AR552" s="211"/>
      <c r="AS552" s="211"/>
      <c r="AT552" s="211"/>
      <c r="AU552" s="211"/>
      <c r="AV552" s="211"/>
      <c r="AW552" s="211"/>
      <c r="AX552" s="211"/>
      <c r="AY552" s="211"/>
      <c r="AZ552" s="211"/>
      <c r="BA552" s="211"/>
      <c r="BB552" s="211"/>
      <c r="BC552" s="211"/>
      <c r="BD552" s="211"/>
      <c r="BE552" s="211"/>
      <c r="BF552" s="211"/>
      <c r="BG552" s="211"/>
      <c r="BH552" s="211"/>
    </row>
    <row r="553" spans="1:60" outlineLevel="1" x14ac:dyDescent="0.2">
      <c r="A553" s="218"/>
      <c r="B553" s="219"/>
      <c r="C553" s="255"/>
      <c r="D553" s="245"/>
      <c r="E553" s="245"/>
      <c r="F553" s="245"/>
      <c r="G553" s="245"/>
      <c r="H553" s="222"/>
      <c r="I553" s="222"/>
      <c r="J553" s="222"/>
      <c r="K553" s="222"/>
      <c r="L553" s="222"/>
      <c r="M553" s="222"/>
      <c r="N553" s="221"/>
      <c r="O553" s="221"/>
      <c r="P553" s="221"/>
      <c r="Q553" s="221"/>
      <c r="R553" s="222"/>
      <c r="S553" s="222"/>
      <c r="T553" s="222"/>
      <c r="U553" s="222"/>
      <c r="V553" s="222"/>
      <c r="W553" s="222"/>
      <c r="X553" s="222"/>
      <c r="Y553" s="211"/>
      <c r="Z553" s="211"/>
      <c r="AA553" s="211"/>
      <c r="AB553" s="211"/>
      <c r="AC553" s="211"/>
      <c r="AD553" s="211"/>
      <c r="AE553" s="211"/>
      <c r="AF553" s="211"/>
      <c r="AG553" s="211" t="s">
        <v>140</v>
      </c>
      <c r="AH553" s="211"/>
      <c r="AI553" s="211"/>
      <c r="AJ553" s="211"/>
      <c r="AK553" s="211"/>
      <c r="AL553" s="211"/>
      <c r="AM553" s="211"/>
      <c r="AN553" s="211"/>
      <c r="AO553" s="211"/>
      <c r="AP553" s="211"/>
      <c r="AQ553" s="211"/>
      <c r="AR553" s="211"/>
      <c r="AS553" s="211"/>
      <c r="AT553" s="211"/>
      <c r="AU553" s="211"/>
      <c r="AV553" s="211"/>
      <c r="AW553" s="211"/>
      <c r="AX553" s="211"/>
      <c r="AY553" s="211"/>
      <c r="AZ553" s="211"/>
      <c r="BA553" s="211"/>
      <c r="BB553" s="211"/>
      <c r="BC553" s="211"/>
      <c r="BD553" s="211"/>
      <c r="BE553" s="211"/>
      <c r="BF553" s="211"/>
      <c r="BG553" s="211"/>
      <c r="BH553" s="211"/>
    </row>
    <row r="554" spans="1:60" outlineLevel="1" x14ac:dyDescent="0.2">
      <c r="A554" s="233">
        <v>89</v>
      </c>
      <c r="B554" s="234" t="s">
        <v>490</v>
      </c>
      <c r="C554" s="250" t="s">
        <v>491</v>
      </c>
      <c r="D554" s="235" t="s">
        <v>480</v>
      </c>
      <c r="E554" s="236">
        <v>3.1</v>
      </c>
      <c r="F554" s="237"/>
      <c r="G554" s="238">
        <f>ROUND(E554*F554,2)</f>
        <v>0</v>
      </c>
      <c r="H554" s="237"/>
      <c r="I554" s="238">
        <f>ROUND(E554*H554,2)</f>
        <v>0</v>
      </c>
      <c r="J554" s="237"/>
      <c r="K554" s="238">
        <f>ROUND(E554*J554,2)</f>
        <v>0</v>
      </c>
      <c r="L554" s="238">
        <v>15</v>
      </c>
      <c r="M554" s="238">
        <f>G554*(1+L554/100)</f>
        <v>0</v>
      </c>
      <c r="N554" s="236">
        <v>0</v>
      </c>
      <c r="O554" s="236">
        <f>ROUND(E554*N554,2)</f>
        <v>0</v>
      </c>
      <c r="P554" s="236">
        <v>0</v>
      </c>
      <c r="Q554" s="236">
        <f>ROUND(E554*P554,2)</f>
        <v>0</v>
      </c>
      <c r="R554" s="238"/>
      <c r="S554" s="238" t="s">
        <v>176</v>
      </c>
      <c r="T554" s="239" t="s">
        <v>177</v>
      </c>
      <c r="U554" s="222">
        <v>0</v>
      </c>
      <c r="V554" s="222">
        <f>ROUND(E554*U554,2)</f>
        <v>0</v>
      </c>
      <c r="W554" s="222"/>
      <c r="X554" s="222" t="s">
        <v>133</v>
      </c>
      <c r="Y554" s="211"/>
      <c r="Z554" s="211"/>
      <c r="AA554" s="211"/>
      <c r="AB554" s="211"/>
      <c r="AC554" s="211"/>
      <c r="AD554" s="211"/>
      <c r="AE554" s="211"/>
      <c r="AF554" s="211"/>
      <c r="AG554" s="211" t="s">
        <v>212</v>
      </c>
      <c r="AH554" s="211"/>
      <c r="AI554" s="211"/>
      <c r="AJ554" s="211"/>
      <c r="AK554" s="211"/>
      <c r="AL554" s="211"/>
      <c r="AM554" s="211"/>
      <c r="AN554" s="211"/>
      <c r="AO554" s="211"/>
      <c r="AP554" s="211"/>
      <c r="AQ554" s="211"/>
      <c r="AR554" s="211"/>
      <c r="AS554" s="211"/>
      <c r="AT554" s="211"/>
      <c r="AU554" s="211"/>
      <c r="AV554" s="211"/>
      <c r="AW554" s="211"/>
      <c r="AX554" s="211"/>
      <c r="AY554" s="211"/>
      <c r="AZ554" s="211"/>
      <c r="BA554" s="211"/>
      <c r="BB554" s="211"/>
      <c r="BC554" s="211"/>
      <c r="BD554" s="211"/>
      <c r="BE554" s="211"/>
      <c r="BF554" s="211"/>
      <c r="BG554" s="211"/>
      <c r="BH554" s="211"/>
    </row>
    <row r="555" spans="1:60" outlineLevel="1" x14ac:dyDescent="0.2">
      <c r="A555" s="218"/>
      <c r="B555" s="219"/>
      <c r="C555" s="255"/>
      <c r="D555" s="245"/>
      <c r="E555" s="245"/>
      <c r="F555" s="245"/>
      <c r="G555" s="245"/>
      <c r="H555" s="222"/>
      <c r="I555" s="222"/>
      <c r="J555" s="222"/>
      <c r="K555" s="222"/>
      <c r="L555" s="222"/>
      <c r="M555" s="222"/>
      <c r="N555" s="221"/>
      <c r="O555" s="221"/>
      <c r="P555" s="221"/>
      <c r="Q555" s="221"/>
      <c r="R555" s="222"/>
      <c r="S555" s="222"/>
      <c r="T555" s="222"/>
      <c r="U555" s="222"/>
      <c r="V555" s="222"/>
      <c r="W555" s="222"/>
      <c r="X555" s="222"/>
      <c r="Y555" s="211"/>
      <c r="Z555" s="211"/>
      <c r="AA555" s="211"/>
      <c r="AB555" s="211"/>
      <c r="AC555" s="211"/>
      <c r="AD555" s="211"/>
      <c r="AE555" s="211"/>
      <c r="AF555" s="211"/>
      <c r="AG555" s="211" t="s">
        <v>140</v>
      </c>
      <c r="AH555" s="211"/>
      <c r="AI555" s="211"/>
      <c r="AJ555" s="211"/>
      <c r="AK555" s="211"/>
      <c r="AL555" s="211"/>
      <c r="AM555" s="211"/>
      <c r="AN555" s="211"/>
      <c r="AO555" s="211"/>
      <c r="AP555" s="211"/>
      <c r="AQ555" s="211"/>
      <c r="AR555" s="211"/>
      <c r="AS555" s="211"/>
      <c r="AT555" s="211"/>
      <c r="AU555" s="211"/>
      <c r="AV555" s="211"/>
      <c r="AW555" s="211"/>
      <c r="AX555" s="211"/>
      <c r="AY555" s="211"/>
      <c r="AZ555" s="211"/>
      <c r="BA555" s="211"/>
      <c r="BB555" s="211"/>
      <c r="BC555" s="211"/>
      <c r="BD555" s="211"/>
      <c r="BE555" s="211"/>
      <c r="BF555" s="211"/>
      <c r="BG555" s="211"/>
      <c r="BH555" s="211"/>
    </row>
    <row r="556" spans="1:60" outlineLevel="1" x14ac:dyDescent="0.2">
      <c r="A556" s="233">
        <v>90</v>
      </c>
      <c r="B556" s="234" t="s">
        <v>492</v>
      </c>
      <c r="C556" s="250" t="s">
        <v>493</v>
      </c>
      <c r="D556" s="235" t="s">
        <v>480</v>
      </c>
      <c r="E556" s="236">
        <v>5</v>
      </c>
      <c r="F556" s="237"/>
      <c r="G556" s="238">
        <f>ROUND(E556*F556,2)</f>
        <v>0</v>
      </c>
      <c r="H556" s="237"/>
      <c r="I556" s="238">
        <f>ROUND(E556*H556,2)</f>
        <v>0</v>
      </c>
      <c r="J556" s="237"/>
      <c r="K556" s="238">
        <f>ROUND(E556*J556,2)</f>
        <v>0</v>
      </c>
      <c r="L556" s="238">
        <v>15</v>
      </c>
      <c r="M556" s="238">
        <f>G556*(1+L556/100)</f>
        <v>0</v>
      </c>
      <c r="N556" s="236">
        <v>0</v>
      </c>
      <c r="O556" s="236">
        <f>ROUND(E556*N556,2)</f>
        <v>0</v>
      </c>
      <c r="P556" s="236">
        <v>0</v>
      </c>
      <c r="Q556" s="236">
        <f>ROUND(E556*P556,2)</f>
        <v>0</v>
      </c>
      <c r="R556" s="238"/>
      <c r="S556" s="238" t="s">
        <v>176</v>
      </c>
      <c r="T556" s="239" t="s">
        <v>177</v>
      </c>
      <c r="U556" s="222">
        <v>0</v>
      </c>
      <c r="V556" s="222">
        <f>ROUND(E556*U556,2)</f>
        <v>0</v>
      </c>
      <c r="W556" s="222"/>
      <c r="X556" s="222" t="s">
        <v>133</v>
      </c>
      <c r="Y556" s="211"/>
      <c r="Z556" s="211"/>
      <c r="AA556" s="211"/>
      <c r="AB556" s="211"/>
      <c r="AC556" s="211"/>
      <c r="AD556" s="211"/>
      <c r="AE556" s="211"/>
      <c r="AF556" s="211"/>
      <c r="AG556" s="211" t="s">
        <v>212</v>
      </c>
      <c r="AH556" s="211"/>
      <c r="AI556" s="211"/>
      <c r="AJ556" s="211"/>
      <c r="AK556" s="211"/>
      <c r="AL556" s="211"/>
      <c r="AM556" s="211"/>
      <c r="AN556" s="211"/>
      <c r="AO556" s="211"/>
      <c r="AP556" s="211"/>
      <c r="AQ556" s="211"/>
      <c r="AR556" s="211"/>
      <c r="AS556" s="211"/>
      <c r="AT556" s="211"/>
      <c r="AU556" s="211"/>
      <c r="AV556" s="211"/>
      <c r="AW556" s="211"/>
      <c r="AX556" s="211"/>
      <c r="AY556" s="211"/>
      <c r="AZ556" s="211"/>
      <c r="BA556" s="211"/>
      <c r="BB556" s="211"/>
      <c r="BC556" s="211"/>
      <c r="BD556" s="211"/>
      <c r="BE556" s="211"/>
      <c r="BF556" s="211"/>
      <c r="BG556" s="211"/>
      <c r="BH556" s="211"/>
    </row>
    <row r="557" spans="1:60" outlineLevel="1" x14ac:dyDescent="0.2">
      <c r="A557" s="218"/>
      <c r="B557" s="219"/>
      <c r="C557" s="251" t="s">
        <v>494</v>
      </c>
      <c r="D557" s="224"/>
      <c r="E557" s="225">
        <v>5</v>
      </c>
      <c r="F557" s="222"/>
      <c r="G557" s="222"/>
      <c r="H557" s="222"/>
      <c r="I557" s="222"/>
      <c r="J557" s="222"/>
      <c r="K557" s="222"/>
      <c r="L557" s="222"/>
      <c r="M557" s="222"/>
      <c r="N557" s="221"/>
      <c r="O557" s="221"/>
      <c r="P557" s="221"/>
      <c r="Q557" s="221"/>
      <c r="R557" s="222"/>
      <c r="S557" s="222"/>
      <c r="T557" s="222"/>
      <c r="U557" s="222"/>
      <c r="V557" s="222"/>
      <c r="W557" s="222"/>
      <c r="X557" s="222"/>
      <c r="Y557" s="211"/>
      <c r="Z557" s="211"/>
      <c r="AA557" s="211"/>
      <c r="AB557" s="211"/>
      <c r="AC557" s="211"/>
      <c r="AD557" s="211"/>
      <c r="AE557" s="211"/>
      <c r="AF557" s="211"/>
      <c r="AG557" s="211" t="s">
        <v>136</v>
      </c>
      <c r="AH557" s="211">
        <v>0</v>
      </c>
      <c r="AI557" s="211"/>
      <c r="AJ557" s="211"/>
      <c r="AK557" s="211"/>
      <c r="AL557" s="211"/>
      <c r="AM557" s="211"/>
      <c r="AN557" s="211"/>
      <c r="AO557" s="211"/>
      <c r="AP557" s="211"/>
      <c r="AQ557" s="211"/>
      <c r="AR557" s="211"/>
      <c r="AS557" s="211"/>
      <c r="AT557" s="211"/>
      <c r="AU557" s="211"/>
      <c r="AV557" s="211"/>
      <c r="AW557" s="211"/>
      <c r="AX557" s="211"/>
      <c r="AY557" s="211"/>
      <c r="AZ557" s="211"/>
      <c r="BA557" s="211"/>
      <c r="BB557" s="211"/>
      <c r="BC557" s="211"/>
      <c r="BD557" s="211"/>
      <c r="BE557" s="211"/>
      <c r="BF557" s="211"/>
      <c r="BG557" s="211"/>
      <c r="BH557" s="211"/>
    </row>
    <row r="558" spans="1:60" outlineLevel="1" x14ac:dyDescent="0.2">
      <c r="A558" s="218"/>
      <c r="B558" s="219"/>
      <c r="C558" s="252"/>
      <c r="D558" s="241"/>
      <c r="E558" s="241"/>
      <c r="F558" s="241"/>
      <c r="G558" s="241"/>
      <c r="H558" s="222"/>
      <c r="I558" s="222"/>
      <c r="J558" s="222"/>
      <c r="K558" s="222"/>
      <c r="L558" s="222"/>
      <c r="M558" s="222"/>
      <c r="N558" s="221"/>
      <c r="O558" s="221"/>
      <c r="P558" s="221"/>
      <c r="Q558" s="221"/>
      <c r="R558" s="222"/>
      <c r="S558" s="222"/>
      <c r="T558" s="222"/>
      <c r="U558" s="222"/>
      <c r="V558" s="222"/>
      <c r="W558" s="222"/>
      <c r="X558" s="222"/>
      <c r="Y558" s="211"/>
      <c r="Z558" s="211"/>
      <c r="AA558" s="211"/>
      <c r="AB558" s="211"/>
      <c r="AC558" s="211"/>
      <c r="AD558" s="211"/>
      <c r="AE558" s="211"/>
      <c r="AF558" s="211"/>
      <c r="AG558" s="211" t="s">
        <v>140</v>
      </c>
      <c r="AH558" s="211"/>
      <c r="AI558" s="211"/>
      <c r="AJ558" s="211"/>
      <c r="AK558" s="211"/>
      <c r="AL558" s="211"/>
      <c r="AM558" s="211"/>
      <c r="AN558" s="211"/>
      <c r="AO558" s="211"/>
      <c r="AP558" s="211"/>
      <c r="AQ558" s="211"/>
      <c r="AR558" s="211"/>
      <c r="AS558" s="211"/>
      <c r="AT558" s="211"/>
      <c r="AU558" s="211"/>
      <c r="AV558" s="211"/>
      <c r="AW558" s="211"/>
      <c r="AX558" s="211"/>
      <c r="AY558" s="211"/>
      <c r="AZ558" s="211"/>
      <c r="BA558" s="211"/>
      <c r="BB558" s="211"/>
      <c r="BC558" s="211"/>
      <c r="BD558" s="211"/>
      <c r="BE558" s="211"/>
      <c r="BF558" s="211"/>
      <c r="BG558" s="211"/>
      <c r="BH558" s="211"/>
    </row>
    <row r="559" spans="1:60" ht="22.5" outlineLevel="1" x14ac:dyDescent="0.2">
      <c r="A559" s="233">
        <v>91</v>
      </c>
      <c r="B559" s="234" t="s">
        <v>495</v>
      </c>
      <c r="C559" s="250" t="s">
        <v>496</v>
      </c>
      <c r="D559" s="235" t="s">
        <v>480</v>
      </c>
      <c r="E559" s="236">
        <v>0.54</v>
      </c>
      <c r="F559" s="237"/>
      <c r="G559" s="238">
        <f>ROUND(E559*F559,2)</f>
        <v>0</v>
      </c>
      <c r="H559" s="237"/>
      <c r="I559" s="238">
        <f>ROUND(E559*H559,2)</f>
        <v>0</v>
      </c>
      <c r="J559" s="237"/>
      <c r="K559" s="238">
        <f>ROUND(E559*J559,2)</f>
        <v>0</v>
      </c>
      <c r="L559" s="238">
        <v>15</v>
      </c>
      <c r="M559" s="238">
        <f>G559*(1+L559/100)</f>
        <v>0</v>
      </c>
      <c r="N559" s="236">
        <v>0</v>
      </c>
      <c r="O559" s="236">
        <f>ROUND(E559*N559,2)</f>
        <v>0</v>
      </c>
      <c r="P559" s="236">
        <v>0</v>
      </c>
      <c r="Q559" s="236">
        <f>ROUND(E559*P559,2)</f>
        <v>0</v>
      </c>
      <c r="R559" s="238"/>
      <c r="S559" s="238" t="s">
        <v>176</v>
      </c>
      <c r="T559" s="239" t="s">
        <v>177</v>
      </c>
      <c r="U559" s="222">
        <v>0</v>
      </c>
      <c r="V559" s="222">
        <f>ROUND(E559*U559,2)</f>
        <v>0</v>
      </c>
      <c r="W559" s="222"/>
      <c r="X559" s="222" t="s">
        <v>133</v>
      </c>
      <c r="Y559" s="211"/>
      <c r="Z559" s="211"/>
      <c r="AA559" s="211"/>
      <c r="AB559" s="211"/>
      <c r="AC559" s="211"/>
      <c r="AD559" s="211"/>
      <c r="AE559" s="211"/>
      <c r="AF559" s="211"/>
      <c r="AG559" s="211" t="s">
        <v>212</v>
      </c>
      <c r="AH559" s="211"/>
      <c r="AI559" s="211"/>
      <c r="AJ559" s="211"/>
      <c r="AK559" s="211"/>
      <c r="AL559" s="211"/>
      <c r="AM559" s="211"/>
      <c r="AN559" s="211"/>
      <c r="AO559" s="211"/>
      <c r="AP559" s="211"/>
      <c r="AQ559" s="211"/>
      <c r="AR559" s="211"/>
      <c r="AS559" s="211"/>
      <c r="AT559" s="211"/>
      <c r="AU559" s="211"/>
      <c r="AV559" s="211"/>
      <c r="AW559" s="211"/>
      <c r="AX559" s="211"/>
      <c r="AY559" s="211"/>
      <c r="AZ559" s="211"/>
      <c r="BA559" s="211"/>
      <c r="BB559" s="211"/>
      <c r="BC559" s="211"/>
      <c r="BD559" s="211"/>
      <c r="BE559" s="211"/>
      <c r="BF559" s="211"/>
      <c r="BG559" s="211"/>
      <c r="BH559" s="211"/>
    </row>
    <row r="560" spans="1:60" outlineLevel="1" x14ac:dyDescent="0.2">
      <c r="A560" s="218"/>
      <c r="B560" s="219"/>
      <c r="C560" s="255"/>
      <c r="D560" s="245"/>
      <c r="E560" s="245"/>
      <c r="F560" s="245"/>
      <c r="G560" s="245"/>
      <c r="H560" s="222"/>
      <c r="I560" s="222"/>
      <c r="J560" s="222"/>
      <c r="K560" s="222"/>
      <c r="L560" s="222"/>
      <c r="M560" s="222"/>
      <c r="N560" s="221"/>
      <c r="O560" s="221"/>
      <c r="P560" s="221"/>
      <c r="Q560" s="221"/>
      <c r="R560" s="222"/>
      <c r="S560" s="222"/>
      <c r="T560" s="222"/>
      <c r="U560" s="222"/>
      <c r="V560" s="222"/>
      <c r="W560" s="222"/>
      <c r="X560" s="222"/>
      <c r="Y560" s="211"/>
      <c r="Z560" s="211"/>
      <c r="AA560" s="211"/>
      <c r="AB560" s="211"/>
      <c r="AC560" s="211"/>
      <c r="AD560" s="211"/>
      <c r="AE560" s="211"/>
      <c r="AF560" s="211"/>
      <c r="AG560" s="211" t="s">
        <v>140</v>
      </c>
      <c r="AH560" s="211"/>
      <c r="AI560" s="211"/>
      <c r="AJ560" s="211"/>
      <c r="AK560" s="211"/>
      <c r="AL560" s="211"/>
      <c r="AM560" s="211"/>
      <c r="AN560" s="211"/>
      <c r="AO560" s="211"/>
      <c r="AP560" s="211"/>
      <c r="AQ560" s="211"/>
      <c r="AR560" s="211"/>
      <c r="AS560" s="211"/>
      <c r="AT560" s="211"/>
      <c r="AU560" s="211"/>
      <c r="AV560" s="211"/>
      <c r="AW560" s="211"/>
      <c r="AX560" s="211"/>
      <c r="AY560" s="211"/>
      <c r="AZ560" s="211"/>
      <c r="BA560" s="211"/>
      <c r="BB560" s="211"/>
      <c r="BC560" s="211"/>
      <c r="BD560" s="211"/>
      <c r="BE560" s="211"/>
      <c r="BF560" s="211"/>
      <c r="BG560" s="211"/>
      <c r="BH560" s="211"/>
    </row>
    <row r="561" spans="1:60" outlineLevel="1" x14ac:dyDescent="0.2">
      <c r="A561" s="233">
        <v>92</v>
      </c>
      <c r="B561" s="234" t="s">
        <v>497</v>
      </c>
      <c r="C561" s="250" t="s">
        <v>498</v>
      </c>
      <c r="D561" s="235" t="s">
        <v>130</v>
      </c>
      <c r="E561" s="236">
        <v>17.725159999999999</v>
      </c>
      <c r="F561" s="237"/>
      <c r="G561" s="238">
        <f>ROUND(E561*F561,2)</f>
        <v>0</v>
      </c>
      <c r="H561" s="237"/>
      <c r="I561" s="238">
        <f>ROUND(E561*H561,2)</f>
        <v>0</v>
      </c>
      <c r="J561" s="237"/>
      <c r="K561" s="238">
        <f>ROUND(E561*J561,2)</f>
        <v>0</v>
      </c>
      <c r="L561" s="238">
        <v>15</v>
      </c>
      <c r="M561" s="238">
        <f>G561*(1+L561/100)</f>
        <v>0</v>
      </c>
      <c r="N561" s="236">
        <v>1.5630000000000002E-2</v>
      </c>
      <c r="O561" s="236">
        <f>ROUND(E561*N561,2)</f>
        <v>0.28000000000000003</v>
      </c>
      <c r="P561" s="236">
        <v>0</v>
      </c>
      <c r="Q561" s="236">
        <f>ROUND(E561*P561,2)</f>
        <v>0</v>
      </c>
      <c r="R561" s="238"/>
      <c r="S561" s="238" t="s">
        <v>176</v>
      </c>
      <c r="T561" s="239" t="s">
        <v>499</v>
      </c>
      <c r="U561" s="222">
        <v>0</v>
      </c>
      <c r="V561" s="222">
        <f>ROUND(E561*U561,2)</f>
        <v>0</v>
      </c>
      <c r="W561" s="222"/>
      <c r="X561" s="222" t="s">
        <v>500</v>
      </c>
      <c r="Y561" s="211"/>
      <c r="Z561" s="211"/>
      <c r="AA561" s="211"/>
      <c r="AB561" s="211"/>
      <c r="AC561" s="211"/>
      <c r="AD561" s="211"/>
      <c r="AE561" s="211"/>
      <c r="AF561" s="211"/>
      <c r="AG561" s="211" t="s">
        <v>501</v>
      </c>
      <c r="AH561" s="211"/>
      <c r="AI561" s="211"/>
      <c r="AJ561" s="211"/>
      <c r="AK561" s="211"/>
      <c r="AL561" s="211"/>
      <c r="AM561" s="211"/>
      <c r="AN561" s="211"/>
      <c r="AO561" s="211"/>
      <c r="AP561" s="211"/>
      <c r="AQ561" s="211"/>
      <c r="AR561" s="211"/>
      <c r="AS561" s="211"/>
      <c r="AT561" s="211"/>
      <c r="AU561" s="211"/>
      <c r="AV561" s="211"/>
      <c r="AW561" s="211"/>
      <c r="AX561" s="211"/>
      <c r="AY561" s="211"/>
      <c r="AZ561" s="211"/>
      <c r="BA561" s="211"/>
      <c r="BB561" s="211"/>
      <c r="BC561" s="211"/>
      <c r="BD561" s="211"/>
      <c r="BE561" s="211"/>
      <c r="BF561" s="211"/>
      <c r="BG561" s="211"/>
      <c r="BH561" s="211"/>
    </row>
    <row r="562" spans="1:60" outlineLevel="1" x14ac:dyDescent="0.2">
      <c r="A562" s="218"/>
      <c r="B562" s="219"/>
      <c r="C562" s="251" t="s">
        <v>396</v>
      </c>
      <c r="D562" s="224"/>
      <c r="E562" s="225"/>
      <c r="F562" s="222"/>
      <c r="G562" s="222"/>
      <c r="H562" s="222"/>
      <c r="I562" s="222"/>
      <c r="J562" s="222"/>
      <c r="K562" s="222"/>
      <c r="L562" s="222"/>
      <c r="M562" s="222"/>
      <c r="N562" s="221"/>
      <c r="O562" s="221"/>
      <c r="P562" s="221"/>
      <c r="Q562" s="221"/>
      <c r="R562" s="222"/>
      <c r="S562" s="222"/>
      <c r="T562" s="222"/>
      <c r="U562" s="222"/>
      <c r="V562" s="222"/>
      <c r="W562" s="222"/>
      <c r="X562" s="222"/>
      <c r="Y562" s="211"/>
      <c r="Z562" s="211"/>
      <c r="AA562" s="211"/>
      <c r="AB562" s="211"/>
      <c r="AC562" s="211"/>
      <c r="AD562" s="211"/>
      <c r="AE562" s="211"/>
      <c r="AF562" s="211"/>
      <c r="AG562" s="211" t="s">
        <v>136</v>
      </c>
      <c r="AH562" s="211">
        <v>0</v>
      </c>
      <c r="AI562" s="211"/>
      <c r="AJ562" s="211"/>
      <c r="AK562" s="211"/>
      <c r="AL562" s="211"/>
      <c r="AM562" s="211"/>
      <c r="AN562" s="211"/>
      <c r="AO562" s="211"/>
      <c r="AP562" s="211"/>
      <c r="AQ562" s="211"/>
      <c r="AR562" s="211"/>
      <c r="AS562" s="211"/>
      <c r="AT562" s="211"/>
      <c r="AU562" s="211"/>
      <c r="AV562" s="211"/>
      <c r="AW562" s="211"/>
      <c r="AX562" s="211"/>
      <c r="AY562" s="211"/>
      <c r="AZ562" s="211"/>
      <c r="BA562" s="211"/>
      <c r="BB562" s="211"/>
      <c r="BC562" s="211"/>
      <c r="BD562" s="211"/>
      <c r="BE562" s="211"/>
      <c r="BF562" s="211"/>
      <c r="BG562" s="211"/>
      <c r="BH562" s="211"/>
    </row>
    <row r="563" spans="1:60" outlineLevel="1" x14ac:dyDescent="0.2">
      <c r="A563" s="218"/>
      <c r="B563" s="219"/>
      <c r="C563" s="251" t="s">
        <v>397</v>
      </c>
      <c r="D563" s="224"/>
      <c r="E563" s="225"/>
      <c r="F563" s="222"/>
      <c r="G563" s="222"/>
      <c r="H563" s="222"/>
      <c r="I563" s="222"/>
      <c r="J563" s="222"/>
      <c r="K563" s="222"/>
      <c r="L563" s="222"/>
      <c r="M563" s="222"/>
      <c r="N563" s="221"/>
      <c r="O563" s="221"/>
      <c r="P563" s="221"/>
      <c r="Q563" s="221"/>
      <c r="R563" s="222"/>
      <c r="S563" s="222"/>
      <c r="T563" s="222"/>
      <c r="U563" s="222"/>
      <c r="V563" s="222"/>
      <c r="W563" s="222"/>
      <c r="X563" s="222"/>
      <c r="Y563" s="211"/>
      <c r="Z563" s="211"/>
      <c r="AA563" s="211"/>
      <c r="AB563" s="211"/>
      <c r="AC563" s="211"/>
      <c r="AD563" s="211"/>
      <c r="AE563" s="211"/>
      <c r="AF563" s="211"/>
      <c r="AG563" s="211" t="s">
        <v>136</v>
      </c>
      <c r="AH563" s="211">
        <v>0</v>
      </c>
      <c r="AI563" s="211"/>
      <c r="AJ563" s="211"/>
      <c r="AK563" s="211"/>
      <c r="AL563" s="211"/>
      <c r="AM563" s="211"/>
      <c r="AN563" s="211"/>
      <c r="AO563" s="211"/>
      <c r="AP563" s="211"/>
      <c r="AQ563" s="211"/>
      <c r="AR563" s="211"/>
      <c r="AS563" s="211"/>
      <c r="AT563" s="211"/>
      <c r="AU563" s="211"/>
      <c r="AV563" s="211"/>
      <c r="AW563" s="211"/>
      <c r="AX563" s="211"/>
      <c r="AY563" s="211"/>
      <c r="AZ563" s="211"/>
      <c r="BA563" s="211"/>
      <c r="BB563" s="211"/>
      <c r="BC563" s="211"/>
      <c r="BD563" s="211"/>
      <c r="BE563" s="211"/>
      <c r="BF563" s="211"/>
      <c r="BG563" s="211"/>
      <c r="BH563" s="211"/>
    </row>
    <row r="564" spans="1:60" outlineLevel="1" x14ac:dyDescent="0.2">
      <c r="A564" s="218"/>
      <c r="B564" s="219"/>
      <c r="C564" s="251" t="s">
        <v>398</v>
      </c>
      <c r="D564" s="224"/>
      <c r="E564" s="225">
        <v>6.2474999999999996</v>
      </c>
      <c r="F564" s="222"/>
      <c r="G564" s="222"/>
      <c r="H564" s="222"/>
      <c r="I564" s="222"/>
      <c r="J564" s="222"/>
      <c r="K564" s="222"/>
      <c r="L564" s="222"/>
      <c r="M564" s="222"/>
      <c r="N564" s="221"/>
      <c r="O564" s="221"/>
      <c r="P564" s="221"/>
      <c r="Q564" s="221"/>
      <c r="R564" s="222"/>
      <c r="S564" s="222"/>
      <c r="T564" s="222"/>
      <c r="U564" s="222"/>
      <c r="V564" s="222"/>
      <c r="W564" s="222"/>
      <c r="X564" s="222"/>
      <c r="Y564" s="211"/>
      <c r="Z564" s="211"/>
      <c r="AA564" s="211"/>
      <c r="AB564" s="211"/>
      <c r="AC564" s="211"/>
      <c r="AD564" s="211"/>
      <c r="AE564" s="211"/>
      <c r="AF564" s="211"/>
      <c r="AG564" s="211" t="s">
        <v>136</v>
      </c>
      <c r="AH564" s="211">
        <v>0</v>
      </c>
      <c r="AI564" s="211"/>
      <c r="AJ564" s="211"/>
      <c r="AK564" s="211"/>
      <c r="AL564" s="211"/>
      <c r="AM564" s="211"/>
      <c r="AN564" s="211"/>
      <c r="AO564" s="211"/>
      <c r="AP564" s="211"/>
      <c r="AQ564" s="211"/>
      <c r="AR564" s="211"/>
      <c r="AS564" s="211"/>
      <c r="AT564" s="211"/>
      <c r="AU564" s="211"/>
      <c r="AV564" s="211"/>
      <c r="AW564" s="211"/>
      <c r="AX564" s="211"/>
      <c r="AY564" s="211"/>
      <c r="AZ564" s="211"/>
      <c r="BA564" s="211"/>
      <c r="BB564" s="211"/>
      <c r="BC564" s="211"/>
      <c r="BD564" s="211"/>
      <c r="BE564" s="211"/>
      <c r="BF564" s="211"/>
      <c r="BG564" s="211"/>
      <c r="BH564" s="211"/>
    </row>
    <row r="565" spans="1:60" outlineLevel="1" x14ac:dyDescent="0.2">
      <c r="A565" s="218"/>
      <c r="B565" s="219"/>
      <c r="C565" s="251" t="s">
        <v>399</v>
      </c>
      <c r="D565" s="224"/>
      <c r="E565" s="225"/>
      <c r="F565" s="222"/>
      <c r="G565" s="222"/>
      <c r="H565" s="222"/>
      <c r="I565" s="222"/>
      <c r="J565" s="222"/>
      <c r="K565" s="222"/>
      <c r="L565" s="222"/>
      <c r="M565" s="222"/>
      <c r="N565" s="221"/>
      <c r="O565" s="221"/>
      <c r="P565" s="221"/>
      <c r="Q565" s="221"/>
      <c r="R565" s="222"/>
      <c r="S565" s="222"/>
      <c r="T565" s="222"/>
      <c r="U565" s="222"/>
      <c r="V565" s="222"/>
      <c r="W565" s="222"/>
      <c r="X565" s="222"/>
      <c r="Y565" s="211"/>
      <c r="Z565" s="211"/>
      <c r="AA565" s="211"/>
      <c r="AB565" s="211"/>
      <c r="AC565" s="211"/>
      <c r="AD565" s="211"/>
      <c r="AE565" s="211"/>
      <c r="AF565" s="211"/>
      <c r="AG565" s="211" t="s">
        <v>136</v>
      </c>
      <c r="AH565" s="211">
        <v>0</v>
      </c>
      <c r="AI565" s="211"/>
      <c r="AJ565" s="211"/>
      <c r="AK565" s="211"/>
      <c r="AL565" s="211"/>
      <c r="AM565" s="211"/>
      <c r="AN565" s="211"/>
      <c r="AO565" s="211"/>
      <c r="AP565" s="211"/>
      <c r="AQ565" s="211"/>
      <c r="AR565" s="211"/>
      <c r="AS565" s="211"/>
      <c r="AT565" s="211"/>
      <c r="AU565" s="211"/>
      <c r="AV565" s="211"/>
      <c r="AW565" s="211"/>
      <c r="AX565" s="211"/>
      <c r="AY565" s="211"/>
      <c r="AZ565" s="211"/>
      <c r="BA565" s="211"/>
      <c r="BB565" s="211"/>
      <c r="BC565" s="211"/>
      <c r="BD565" s="211"/>
      <c r="BE565" s="211"/>
      <c r="BF565" s="211"/>
      <c r="BG565" s="211"/>
      <c r="BH565" s="211"/>
    </row>
    <row r="566" spans="1:60" outlineLevel="1" x14ac:dyDescent="0.2">
      <c r="A566" s="218"/>
      <c r="B566" s="219"/>
      <c r="C566" s="251" t="s">
        <v>400</v>
      </c>
      <c r="D566" s="224"/>
      <c r="E566" s="225">
        <v>10.06583</v>
      </c>
      <c r="F566" s="222"/>
      <c r="G566" s="222"/>
      <c r="H566" s="222"/>
      <c r="I566" s="222"/>
      <c r="J566" s="222"/>
      <c r="K566" s="222"/>
      <c r="L566" s="222"/>
      <c r="M566" s="222"/>
      <c r="N566" s="221"/>
      <c r="O566" s="221"/>
      <c r="P566" s="221"/>
      <c r="Q566" s="221"/>
      <c r="R566" s="222"/>
      <c r="S566" s="222"/>
      <c r="T566" s="222"/>
      <c r="U566" s="222"/>
      <c r="V566" s="222"/>
      <c r="W566" s="222"/>
      <c r="X566" s="222"/>
      <c r="Y566" s="211"/>
      <c r="Z566" s="211"/>
      <c r="AA566" s="211"/>
      <c r="AB566" s="211"/>
      <c r="AC566" s="211"/>
      <c r="AD566" s="211"/>
      <c r="AE566" s="211"/>
      <c r="AF566" s="211"/>
      <c r="AG566" s="211" t="s">
        <v>136</v>
      </c>
      <c r="AH566" s="211">
        <v>0</v>
      </c>
      <c r="AI566" s="211"/>
      <c r="AJ566" s="211"/>
      <c r="AK566" s="211"/>
      <c r="AL566" s="211"/>
      <c r="AM566" s="211"/>
      <c r="AN566" s="211"/>
      <c r="AO566" s="211"/>
      <c r="AP566" s="211"/>
      <c r="AQ566" s="211"/>
      <c r="AR566" s="211"/>
      <c r="AS566" s="211"/>
      <c r="AT566" s="211"/>
      <c r="AU566" s="211"/>
      <c r="AV566" s="211"/>
      <c r="AW566" s="211"/>
      <c r="AX566" s="211"/>
      <c r="AY566" s="211"/>
      <c r="AZ566" s="211"/>
      <c r="BA566" s="211"/>
      <c r="BB566" s="211"/>
      <c r="BC566" s="211"/>
      <c r="BD566" s="211"/>
      <c r="BE566" s="211"/>
      <c r="BF566" s="211"/>
      <c r="BG566" s="211"/>
      <c r="BH566" s="211"/>
    </row>
    <row r="567" spans="1:60" outlineLevel="1" x14ac:dyDescent="0.2">
      <c r="A567" s="218"/>
      <c r="B567" s="219"/>
      <c r="C567" s="251" t="s">
        <v>401</v>
      </c>
      <c r="D567" s="224"/>
      <c r="E567" s="225"/>
      <c r="F567" s="222"/>
      <c r="G567" s="222"/>
      <c r="H567" s="222"/>
      <c r="I567" s="222"/>
      <c r="J567" s="222"/>
      <c r="K567" s="222"/>
      <c r="L567" s="222"/>
      <c r="M567" s="222"/>
      <c r="N567" s="221"/>
      <c r="O567" s="221"/>
      <c r="P567" s="221"/>
      <c r="Q567" s="221"/>
      <c r="R567" s="222"/>
      <c r="S567" s="222"/>
      <c r="T567" s="222"/>
      <c r="U567" s="222"/>
      <c r="V567" s="222"/>
      <c r="W567" s="222"/>
      <c r="X567" s="222"/>
      <c r="Y567" s="211"/>
      <c r="Z567" s="211"/>
      <c r="AA567" s="211"/>
      <c r="AB567" s="211"/>
      <c r="AC567" s="211"/>
      <c r="AD567" s="211"/>
      <c r="AE567" s="211"/>
      <c r="AF567" s="211"/>
      <c r="AG567" s="211" t="s">
        <v>136</v>
      </c>
      <c r="AH567" s="211">
        <v>0</v>
      </c>
      <c r="AI567" s="211"/>
      <c r="AJ567" s="211"/>
      <c r="AK567" s="211"/>
      <c r="AL567" s="211"/>
      <c r="AM567" s="211"/>
      <c r="AN567" s="211"/>
      <c r="AO567" s="211"/>
      <c r="AP567" s="211"/>
      <c r="AQ567" s="211"/>
      <c r="AR567" s="211"/>
      <c r="AS567" s="211"/>
      <c r="AT567" s="211"/>
      <c r="AU567" s="211"/>
      <c r="AV567" s="211"/>
      <c r="AW567" s="211"/>
      <c r="AX567" s="211"/>
      <c r="AY567" s="211"/>
      <c r="AZ567" s="211"/>
      <c r="BA567" s="211"/>
      <c r="BB567" s="211"/>
      <c r="BC567" s="211"/>
      <c r="BD567" s="211"/>
      <c r="BE567" s="211"/>
      <c r="BF567" s="211"/>
      <c r="BG567" s="211"/>
      <c r="BH567" s="211"/>
    </row>
    <row r="568" spans="1:60" outlineLevel="1" x14ac:dyDescent="0.2">
      <c r="A568" s="218"/>
      <c r="B568" s="219"/>
      <c r="C568" s="251" t="s">
        <v>402</v>
      </c>
      <c r="D568" s="224"/>
      <c r="E568" s="225">
        <v>1.4118299999999999</v>
      </c>
      <c r="F568" s="222"/>
      <c r="G568" s="222"/>
      <c r="H568" s="222"/>
      <c r="I568" s="222"/>
      <c r="J568" s="222"/>
      <c r="K568" s="222"/>
      <c r="L568" s="222"/>
      <c r="M568" s="222"/>
      <c r="N568" s="221"/>
      <c r="O568" s="221"/>
      <c r="P568" s="221"/>
      <c r="Q568" s="221"/>
      <c r="R568" s="222"/>
      <c r="S568" s="222"/>
      <c r="T568" s="222"/>
      <c r="U568" s="222"/>
      <c r="V568" s="222"/>
      <c r="W568" s="222"/>
      <c r="X568" s="222"/>
      <c r="Y568" s="211"/>
      <c r="Z568" s="211"/>
      <c r="AA568" s="211"/>
      <c r="AB568" s="211"/>
      <c r="AC568" s="211"/>
      <c r="AD568" s="211"/>
      <c r="AE568" s="211"/>
      <c r="AF568" s="211"/>
      <c r="AG568" s="211" t="s">
        <v>136</v>
      </c>
      <c r="AH568" s="211">
        <v>0</v>
      </c>
      <c r="AI568" s="211"/>
      <c r="AJ568" s="211"/>
      <c r="AK568" s="211"/>
      <c r="AL568" s="211"/>
      <c r="AM568" s="211"/>
      <c r="AN568" s="211"/>
      <c r="AO568" s="211"/>
      <c r="AP568" s="211"/>
      <c r="AQ568" s="211"/>
      <c r="AR568" s="211"/>
      <c r="AS568" s="211"/>
      <c r="AT568" s="211"/>
      <c r="AU568" s="211"/>
      <c r="AV568" s="211"/>
      <c r="AW568" s="211"/>
      <c r="AX568" s="211"/>
      <c r="AY568" s="211"/>
      <c r="AZ568" s="211"/>
      <c r="BA568" s="211"/>
      <c r="BB568" s="211"/>
      <c r="BC568" s="211"/>
      <c r="BD568" s="211"/>
      <c r="BE568" s="211"/>
      <c r="BF568" s="211"/>
      <c r="BG568" s="211"/>
      <c r="BH568" s="211"/>
    </row>
    <row r="569" spans="1:60" outlineLevel="1" x14ac:dyDescent="0.2">
      <c r="A569" s="218"/>
      <c r="B569" s="219"/>
      <c r="C569" s="252"/>
      <c r="D569" s="241"/>
      <c r="E569" s="241"/>
      <c r="F569" s="241"/>
      <c r="G569" s="241"/>
      <c r="H569" s="222"/>
      <c r="I569" s="222"/>
      <c r="J569" s="222"/>
      <c r="K569" s="222"/>
      <c r="L569" s="222"/>
      <c r="M569" s="222"/>
      <c r="N569" s="221"/>
      <c r="O569" s="221"/>
      <c r="P569" s="221"/>
      <c r="Q569" s="221"/>
      <c r="R569" s="222"/>
      <c r="S569" s="222"/>
      <c r="T569" s="222"/>
      <c r="U569" s="222"/>
      <c r="V569" s="222"/>
      <c r="W569" s="222"/>
      <c r="X569" s="222"/>
      <c r="Y569" s="211"/>
      <c r="Z569" s="211"/>
      <c r="AA569" s="211"/>
      <c r="AB569" s="211"/>
      <c r="AC569" s="211"/>
      <c r="AD569" s="211"/>
      <c r="AE569" s="211"/>
      <c r="AF569" s="211"/>
      <c r="AG569" s="211" t="s">
        <v>140</v>
      </c>
      <c r="AH569" s="211"/>
      <c r="AI569" s="211"/>
      <c r="AJ569" s="211"/>
      <c r="AK569" s="211"/>
      <c r="AL569" s="211"/>
      <c r="AM569" s="211"/>
      <c r="AN569" s="211"/>
      <c r="AO569" s="211"/>
      <c r="AP569" s="211"/>
      <c r="AQ569" s="211"/>
      <c r="AR569" s="211"/>
      <c r="AS569" s="211"/>
      <c r="AT569" s="211"/>
      <c r="AU569" s="211"/>
      <c r="AV569" s="211"/>
      <c r="AW569" s="211"/>
      <c r="AX569" s="211"/>
      <c r="AY569" s="211"/>
      <c r="AZ569" s="211"/>
      <c r="BA569" s="211"/>
      <c r="BB569" s="211"/>
      <c r="BC569" s="211"/>
      <c r="BD569" s="211"/>
      <c r="BE569" s="211"/>
      <c r="BF569" s="211"/>
      <c r="BG569" s="211"/>
      <c r="BH569" s="211"/>
    </row>
    <row r="570" spans="1:60" outlineLevel="1" x14ac:dyDescent="0.2">
      <c r="A570" s="218">
        <v>93</v>
      </c>
      <c r="B570" s="219" t="s">
        <v>502</v>
      </c>
      <c r="C570" s="256" t="s">
        <v>503</v>
      </c>
      <c r="D570" s="220" t="s">
        <v>0</v>
      </c>
      <c r="E570" s="240"/>
      <c r="F570" s="223"/>
      <c r="G570" s="222">
        <f>ROUND(E570*F570,2)</f>
        <v>0</v>
      </c>
      <c r="H570" s="223"/>
      <c r="I570" s="222">
        <f>ROUND(E570*H570,2)</f>
        <v>0</v>
      </c>
      <c r="J570" s="223"/>
      <c r="K570" s="222">
        <f>ROUND(E570*J570,2)</f>
        <v>0</v>
      </c>
      <c r="L570" s="222">
        <v>15</v>
      </c>
      <c r="M570" s="222">
        <f>G570*(1+L570/100)</f>
        <v>0</v>
      </c>
      <c r="N570" s="221">
        <v>0</v>
      </c>
      <c r="O570" s="221">
        <f>ROUND(E570*N570,2)</f>
        <v>0</v>
      </c>
      <c r="P570" s="221">
        <v>0</v>
      </c>
      <c r="Q570" s="221">
        <f>ROUND(E570*P570,2)</f>
        <v>0</v>
      </c>
      <c r="R570" s="222" t="s">
        <v>504</v>
      </c>
      <c r="S570" s="222" t="s">
        <v>132</v>
      </c>
      <c r="T570" s="222" t="s">
        <v>132</v>
      </c>
      <c r="U570" s="222">
        <v>0</v>
      </c>
      <c r="V570" s="222">
        <f>ROUND(E570*U570,2)</f>
        <v>0</v>
      </c>
      <c r="W570" s="222"/>
      <c r="X570" s="222" t="s">
        <v>386</v>
      </c>
      <c r="Y570" s="211"/>
      <c r="Z570" s="211"/>
      <c r="AA570" s="211"/>
      <c r="AB570" s="211"/>
      <c r="AC570" s="211"/>
      <c r="AD570" s="211"/>
      <c r="AE570" s="211"/>
      <c r="AF570" s="211"/>
      <c r="AG570" s="211" t="s">
        <v>387</v>
      </c>
      <c r="AH570" s="211"/>
      <c r="AI570" s="211"/>
      <c r="AJ570" s="211"/>
      <c r="AK570" s="211"/>
      <c r="AL570" s="211"/>
      <c r="AM570" s="211"/>
      <c r="AN570" s="211"/>
      <c r="AO570" s="211"/>
      <c r="AP570" s="211"/>
      <c r="AQ570" s="211"/>
      <c r="AR570" s="211"/>
      <c r="AS570" s="211"/>
      <c r="AT570" s="211"/>
      <c r="AU570" s="211"/>
      <c r="AV570" s="211"/>
      <c r="AW570" s="211"/>
      <c r="AX570" s="211"/>
      <c r="AY570" s="211"/>
      <c r="AZ570" s="211"/>
      <c r="BA570" s="211"/>
      <c r="BB570" s="211"/>
      <c r="BC570" s="211"/>
      <c r="BD570" s="211"/>
      <c r="BE570" s="211"/>
      <c r="BF570" s="211"/>
      <c r="BG570" s="211"/>
      <c r="BH570" s="211"/>
    </row>
    <row r="571" spans="1:60" outlineLevel="1" x14ac:dyDescent="0.2">
      <c r="A571" s="218"/>
      <c r="B571" s="219"/>
      <c r="C571" s="257" t="s">
        <v>407</v>
      </c>
      <c r="D571" s="246"/>
      <c r="E571" s="246"/>
      <c r="F571" s="246"/>
      <c r="G571" s="246"/>
      <c r="H571" s="222"/>
      <c r="I571" s="222"/>
      <c r="J571" s="222"/>
      <c r="K571" s="222"/>
      <c r="L571" s="222"/>
      <c r="M571" s="222"/>
      <c r="N571" s="221"/>
      <c r="O571" s="221"/>
      <c r="P571" s="221"/>
      <c r="Q571" s="221"/>
      <c r="R571" s="222"/>
      <c r="S571" s="222"/>
      <c r="T571" s="222"/>
      <c r="U571" s="222"/>
      <c r="V571" s="222"/>
      <c r="W571" s="222"/>
      <c r="X571" s="222"/>
      <c r="Y571" s="211"/>
      <c r="Z571" s="211"/>
      <c r="AA571" s="211"/>
      <c r="AB571" s="211"/>
      <c r="AC571" s="211"/>
      <c r="AD571" s="211"/>
      <c r="AE571" s="211"/>
      <c r="AF571" s="211"/>
      <c r="AG571" s="211" t="s">
        <v>156</v>
      </c>
      <c r="AH571" s="211"/>
      <c r="AI571" s="211"/>
      <c r="AJ571" s="211"/>
      <c r="AK571" s="211"/>
      <c r="AL571" s="211"/>
      <c r="AM571" s="211"/>
      <c r="AN571" s="211"/>
      <c r="AO571" s="211"/>
      <c r="AP571" s="211"/>
      <c r="AQ571" s="211"/>
      <c r="AR571" s="211"/>
      <c r="AS571" s="211"/>
      <c r="AT571" s="211"/>
      <c r="AU571" s="211"/>
      <c r="AV571" s="211"/>
      <c r="AW571" s="211"/>
      <c r="AX571" s="211"/>
      <c r="AY571" s="211"/>
      <c r="AZ571" s="211"/>
      <c r="BA571" s="211"/>
      <c r="BB571" s="211"/>
      <c r="BC571" s="211"/>
      <c r="BD571" s="211"/>
      <c r="BE571" s="211"/>
      <c r="BF571" s="211"/>
      <c r="BG571" s="211"/>
      <c r="BH571" s="211"/>
    </row>
    <row r="572" spans="1:60" outlineLevel="1" x14ac:dyDescent="0.2">
      <c r="A572" s="218"/>
      <c r="B572" s="219"/>
      <c r="C572" s="252"/>
      <c r="D572" s="241"/>
      <c r="E572" s="241"/>
      <c r="F572" s="241"/>
      <c r="G572" s="241"/>
      <c r="H572" s="222"/>
      <c r="I572" s="222"/>
      <c r="J572" s="222"/>
      <c r="K572" s="222"/>
      <c r="L572" s="222"/>
      <c r="M572" s="222"/>
      <c r="N572" s="221"/>
      <c r="O572" s="221"/>
      <c r="P572" s="221"/>
      <c r="Q572" s="221"/>
      <c r="R572" s="222"/>
      <c r="S572" s="222"/>
      <c r="T572" s="222"/>
      <c r="U572" s="222"/>
      <c r="V572" s="222"/>
      <c r="W572" s="222"/>
      <c r="X572" s="222"/>
      <c r="Y572" s="211"/>
      <c r="Z572" s="211"/>
      <c r="AA572" s="211"/>
      <c r="AB572" s="211"/>
      <c r="AC572" s="211"/>
      <c r="AD572" s="211"/>
      <c r="AE572" s="211"/>
      <c r="AF572" s="211"/>
      <c r="AG572" s="211" t="s">
        <v>140</v>
      </c>
      <c r="AH572" s="211"/>
      <c r="AI572" s="211"/>
      <c r="AJ572" s="211"/>
      <c r="AK572" s="211"/>
      <c r="AL572" s="211"/>
      <c r="AM572" s="211"/>
      <c r="AN572" s="211"/>
      <c r="AO572" s="211"/>
      <c r="AP572" s="211"/>
      <c r="AQ572" s="211"/>
      <c r="AR572" s="211"/>
      <c r="AS572" s="211"/>
      <c r="AT572" s="211"/>
      <c r="AU572" s="211"/>
      <c r="AV572" s="211"/>
      <c r="AW572" s="211"/>
      <c r="AX572" s="211"/>
      <c r="AY572" s="211"/>
      <c r="AZ572" s="211"/>
      <c r="BA572" s="211"/>
      <c r="BB572" s="211"/>
      <c r="BC572" s="211"/>
      <c r="BD572" s="211"/>
      <c r="BE572" s="211"/>
      <c r="BF572" s="211"/>
      <c r="BG572" s="211"/>
      <c r="BH572" s="211"/>
    </row>
    <row r="573" spans="1:60" x14ac:dyDescent="0.2">
      <c r="A573" s="227" t="s">
        <v>126</v>
      </c>
      <c r="B573" s="228" t="s">
        <v>89</v>
      </c>
      <c r="C573" s="249" t="s">
        <v>90</v>
      </c>
      <c r="D573" s="229"/>
      <c r="E573" s="230"/>
      <c r="F573" s="231"/>
      <c r="G573" s="231">
        <f>SUMIF(AG574:AG579,"&lt;&gt;NOR",G574:G579)</f>
        <v>0</v>
      </c>
      <c r="H573" s="231"/>
      <c r="I573" s="231">
        <f>SUM(I574:I579)</f>
        <v>0</v>
      </c>
      <c r="J573" s="231"/>
      <c r="K573" s="231">
        <f>SUM(K574:K579)</f>
        <v>0</v>
      </c>
      <c r="L573" s="231"/>
      <c r="M573" s="231">
        <f>SUM(M574:M579)</f>
        <v>0</v>
      </c>
      <c r="N573" s="230"/>
      <c r="O573" s="230">
        <f>SUM(O574:O579)</f>
        <v>0</v>
      </c>
      <c r="P573" s="230"/>
      <c r="Q573" s="230">
        <f>SUM(Q574:Q579)</f>
        <v>0</v>
      </c>
      <c r="R573" s="231"/>
      <c r="S573" s="231"/>
      <c r="T573" s="232"/>
      <c r="U573" s="226"/>
      <c r="V573" s="226">
        <f>SUM(V574:V579)</f>
        <v>0</v>
      </c>
      <c r="W573" s="226"/>
      <c r="X573" s="226"/>
      <c r="AG573" t="s">
        <v>127</v>
      </c>
    </row>
    <row r="574" spans="1:60" outlineLevel="1" x14ac:dyDescent="0.2">
      <c r="A574" s="233">
        <v>94</v>
      </c>
      <c r="B574" s="234" t="s">
        <v>505</v>
      </c>
      <c r="C574" s="250" t="s">
        <v>506</v>
      </c>
      <c r="D574" s="235" t="s">
        <v>477</v>
      </c>
      <c r="E574" s="236">
        <v>1</v>
      </c>
      <c r="F574" s="237"/>
      <c r="G574" s="238">
        <f>ROUND(E574*F574,2)</f>
        <v>0</v>
      </c>
      <c r="H574" s="237"/>
      <c r="I574" s="238">
        <f>ROUND(E574*H574,2)</f>
        <v>0</v>
      </c>
      <c r="J574" s="237"/>
      <c r="K574" s="238">
        <f>ROUND(E574*J574,2)</f>
        <v>0</v>
      </c>
      <c r="L574" s="238">
        <v>15</v>
      </c>
      <c r="M574" s="238">
        <f>G574*(1+L574/100)</f>
        <v>0</v>
      </c>
      <c r="N574" s="236">
        <v>0</v>
      </c>
      <c r="O574" s="236">
        <f>ROUND(E574*N574,2)</f>
        <v>0</v>
      </c>
      <c r="P574" s="236">
        <v>0</v>
      </c>
      <c r="Q574" s="236">
        <f>ROUND(E574*P574,2)</f>
        <v>0</v>
      </c>
      <c r="R574" s="238"/>
      <c r="S574" s="238" t="s">
        <v>176</v>
      </c>
      <c r="T574" s="239" t="s">
        <v>177</v>
      </c>
      <c r="U574" s="222">
        <v>0</v>
      </c>
      <c r="V574" s="222">
        <f>ROUND(E574*U574,2)</f>
        <v>0</v>
      </c>
      <c r="W574" s="222"/>
      <c r="X574" s="222" t="s">
        <v>133</v>
      </c>
      <c r="Y574" s="211"/>
      <c r="Z574" s="211"/>
      <c r="AA574" s="211"/>
      <c r="AB574" s="211"/>
      <c r="AC574" s="211"/>
      <c r="AD574" s="211"/>
      <c r="AE574" s="211"/>
      <c r="AF574" s="211"/>
      <c r="AG574" s="211" t="s">
        <v>212</v>
      </c>
      <c r="AH574" s="211"/>
      <c r="AI574" s="211"/>
      <c r="AJ574" s="211"/>
      <c r="AK574" s="211"/>
      <c r="AL574" s="211"/>
      <c r="AM574" s="211"/>
      <c r="AN574" s="211"/>
      <c r="AO574" s="211"/>
      <c r="AP574" s="211"/>
      <c r="AQ574" s="211"/>
      <c r="AR574" s="211"/>
      <c r="AS574" s="211"/>
      <c r="AT574" s="211"/>
      <c r="AU574" s="211"/>
      <c r="AV574" s="211"/>
      <c r="AW574" s="211"/>
      <c r="AX574" s="211"/>
      <c r="AY574" s="211"/>
      <c r="AZ574" s="211"/>
      <c r="BA574" s="211"/>
      <c r="BB574" s="211"/>
      <c r="BC574" s="211"/>
      <c r="BD574" s="211"/>
      <c r="BE574" s="211"/>
      <c r="BF574" s="211"/>
      <c r="BG574" s="211"/>
      <c r="BH574" s="211"/>
    </row>
    <row r="575" spans="1:60" outlineLevel="1" x14ac:dyDescent="0.2">
      <c r="A575" s="218"/>
      <c r="B575" s="219"/>
      <c r="C575" s="255"/>
      <c r="D575" s="245"/>
      <c r="E575" s="245"/>
      <c r="F575" s="245"/>
      <c r="G575" s="245"/>
      <c r="H575" s="222"/>
      <c r="I575" s="222"/>
      <c r="J575" s="222"/>
      <c r="K575" s="222"/>
      <c r="L575" s="222"/>
      <c r="M575" s="222"/>
      <c r="N575" s="221"/>
      <c r="O575" s="221"/>
      <c r="P575" s="221"/>
      <c r="Q575" s="221"/>
      <c r="R575" s="222"/>
      <c r="S575" s="222"/>
      <c r="T575" s="222"/>
      <c r="U575" s="222"/>
      <c r="V575" s="222"/>
      <c r="W575" s="222"/>
      <c r="X575" s="222"/>
      <c r="Y575" s="211"/>
      <c r="Z575" s="211"/>
      <c r="AA575" s="211"/>
      <c r="AB575" s="211"/>
      <c r="AC575" s="211"/>
      <c r="AD575" s="211"/>
      <c r="AE575" s="211"/>
      <c r="AF575" s="211"/>
      <c r="AG575" s="211" t="s">
        <v>140</v>
      </c>
      <c r="AH575" s="211"/>
      <c r="AI575" s="211"/>
      <c r="AJ575" s="211"/>
      <c r="AK575" s="211"/>
      <c r="AL575" s="211"/>
      <c r="AM575" s="211"/>
      <c r="AN575" s="211"/>
      <c r="AO575" s="211"/>
      <c r="AP575" s="211"/>
      <c r="AQ575" s="211"/>
      <c r="AR575" s="211"/>
      <c r="AS575" s="211"/>
      <c r="AT575" s="211"/>
      <c r="AU575" s="211"/>
      <c r="AV575" s="211"/>
      <c r="AW575" s="211"/>
      <c r="AX575" s="211"/>
      <c r="AY575" s="211"/>
      <c r="AZ575" s="211"/>
      <c r="BA575" s="211"/>
      <c r="BB575" s="211"/>
      <c r="BC575" s="211"/>
      <c r="BD575" s="211"/>
      <c r="BE575" s="211"/>
      <c r="BF575" s="211"/>
      <c r="BG575" s="211"/>
      <c r="BH575" s="211"/>
    </row>
    <row r="576" spans="1:60" ht="22.5" outlineLevel="1" x14ac:dyDescent="0.2">
      <c r="A576" s="233">
        <v>95</v>
      </c>
      <c r="B576" s="234" t="s">
        <v>507</v>
      </c>
      <c r="C576" s="250" t="s">
        <v>508</v>
      </c>
      <c r="D576" s="235" t="s">
        <v>477</v>
      </c>
      <c r="E576" s="236">
        <v>2</v>
      </c>
      <c r="F576" s="237"/>
      <c r="G576" s="238">
        <f>ROUND(E576*F576,2)</f>
        <v>0</v>
      </c>
      <c r="H576" s="237"/>
      <c r="I576" s="238">
        <f>ROUND(E576*H576,2)</f>
        <v>0</v>
      </c>
      <c r="J576" s="237"/>
      <c r="K576" s="238">
        <f>ROUND(E576*J576,2)</f>
        <v>0</v>
      </c>
      <c r="L576" s="238">
        <v>15</v>
      </c>
      <c r="M576" s="238">
        <f>G576*(1+L576/100)</f>
        <v>0</v>
      </c>
      <c r="N576" s="236">
        <v>0</v>
      </c>
      <c r="O576" s="236">
        <f>ROUND(E576*N576,2)</f>
        <v>0</v>
      </c>
      <c r="P576" s="236">
        <v>0</v>
      </c>
      <c r="Q576" s="236">
        <f>ROUND(E576*P576,2)</f>
        <v>0</v>
      </c>
      <c r="R576" s="238"/>
      <c r="S576" s="238" t="s">
        <v>176</v>
      </c>
      <c r="T576" s="239" t="s">
        <v>177</v>
      </c>
      <c r="U576" s="222">
        <v>0</v>
      </c>
      <c r="V576" s="222">
        <f>ROUND(E576*U576,2)</f>
        <v>0</v>
      </c>
      <c r="W576" s="222"/>
      <c r="X576" s="222" t="s">
        <v>133</v>
      </c>
      <c r="Y576" s="211"/>
      <c r="Z576" s="211"/>
      <c r="AA576" s="211"/>
      <c r="AB576" s="211"/>
      <c r="AC576" s="211"/>
      <c r="AD576" s="211"/>
      <c r="AE576" s="211"/>
      <c r="AF576" s="211"/>
      <c r="AG576" s="211" t="s">
        <v>212</v>
      </c>
      <c r="AH576" s="211"/>
      <c r="AI576" s="211"/>
      <c r="AJ576" s="211"/>
      <c r="AK576" s="211"/>
      <c r="AL576" s="211"/>
      <c r="AM576" s="211"/>
      <c r="AN576" s="211"/>
      <c r="AO576" s="211"/>
      <c r="AP576" s="211"/>
      <c r="AQ576" s="211"/>
      <c r="AR576" s="211"/>
      <c r="AS576" s="211"/>
      <c r="AT576" s="211"/>
      <c r="AU576" s="211"/>
      <c r="AV576" s="211"/>
      <c r="AW576" s="211"/>
      <c r="AX576" s="211"/>
      <c r="AY576" s="211"/>
      <c r="AZ576" s="211"/>
      <c r="BA576" s="211"/>
      <c r="BB576" s="211"/>
      <c r="BC576" s="211"/>
      <c r="BD576" s="211"/>
      <c r="BE576" s="211"/>
      <c r="BF576" s="211"/>
      <c r="BG576" s="211"/>
      <c r="BH576" s="211"/>
    </row>
    <row r="577" spans="1:60" outlineLevel="1" x14ac:dyDescent="0.2">
      <c r="A577" s="218"/>
      <c r="B577" s="219"/>
      <c r="C577" s="255"/>
      <c r="D577" s="245"/>
      <c r="E577" s="245"/>
      <c r="F577" s="245"/>
      <c r="G577" s="245"/>
      <c r="H577" s="222"/>
      <c r="I577" s="222"/>
      <c r="J577" s="222"/>
      <c r="K577" s="222"/>
      <c r="L577" s="222"/>
      <c r="M577" s="222"/>
      <c r="N577" s="221"/>
      <c r="O577" s="221"/>
      <c r="P577" s="221"/>
      <c r="Q577" s="221"/>
      <c r="R577" s="222"/>
      <c r="S577" s="222"/>
      <c r="T577" s="222"/>
      <c r="U577" s="222"/>
      <c r="V577" s="222"/>
      <c r="W577" s="222"/>
      <c r="X577" s="222"/>
      <c r="Y577" s="211"/>
      <c r="Z577" s="211"/>
      <c r="AA577" s="211"/>
      <c r="AB577" s="211"/>
      <c r="AC577" s="211"/>
      <c r="AD577" s="211"/>
      <c r="AE577" s="211"/>
      <c r="AF577" s="211"/>
      <c r="AG577" s="211" t="s">
        <v>140</v>
      </c>
      <c r="AH577" s="211"/>
      <c r="AI577" s="211"/>
      <c r="AJ577" s="211"/>
      <c r="AK577" s="211"/>
      <c r="AL577" s="211"/>
      <c r="AM577" s="211"/>
      <c r="AN577" s="211"/>
      <c r="AO577" s="211"/>
      <c r="AP577" s="211"/>
      <c r="AQ577" s="211"/>
      <c r="AR577" s="211"/>
      <c r="AS577" s="211"/>
      <c r="AT577" s="211"/>
      <c r="AU577" s="211"/>
      <c r="AV577" s="211"/>
      <c r="AW577" s="211"/>
      <c r="AX577" s="211"/>
      <c r="AY577" s="211"/>
      <c r="AZ577" s="211"/>
      <c r="BA577" s="211"/>
      <c r="BB577" s="211"/>
      <c r="BC577" s="211"/>
      <c r="BD577" s="211"/>
      <c r="BE577" s="211"/>
      <c r="BF577" s="211"/>
      <c r="BG577" s="211"/>
      <c r="BH577" s="211"/>
    </row>
    <row r="578" spans="1:60" outlineLevel="1" x14ac:dyDescent="0.2">
      <c r="A578" s="233">
        <v>96</v>
      </c>
      <c r="B578" s="234" t="s">
        <v>509</v>
      </c>
      <c r="C578" s="250" t="s">
        <v>510</v>
      </c>
      <c r="D578" s="235" t="s">
        <v>477</v>
      </c>
      <c r="E578" s="236">
        <v>4</v>
      </c>
      <c r="F578" s="237"/>
      <c r="G578" s="238">
        <f>ROUND(E578*F578,2)</f>
        <v>0</v>
      </c>
      <c r="H578" s="237"/>
      <c r="I578" s="238">
        <f>ROUND(E578*H578,2)</f>
        <v>0</v>
      </c>
      <c r="J578" s="237"/>
      <c r="K578" s="238">
        <f>ROUND(E578*J578,2)</f>
        <v>0</v>
      </c>
      <c r="L578" s="238">
        <v>15</v>
      </c>
      <c r="M578" s="238">
        <f>G578*(1+L578/100)</f>
        <v>0</v>
      </c>
      <c r="N578" s="236">
        <v>0</v>
      </c>
      <c r="O578" s="236">
        <f>ROUND(E578*N578,2)</f>
        <v>0</v>
      </c>
      <c r="P578" s="236">
        <v>0</v>
      </c>
      <c r="Q578" s="236">
        <f>ROUND(E578*P578,2)</f>
        <v>0</v>
      </c>
      <c r="R578" s="238"/>
      <c r="S578" s="238" t="s">
        <v>176</v>
      </c>
      <c r="T578" s="239" t="s">
        <v>177</v>
      </c>
      <c r="U578" s="222">
        <v>0</v>
      </c>
      <c r="V578" s="222">
        <f>ROUND(E578*U578,2)</f>
        <v>0</v>
      </c>
      <c r="W578" s="222"/>
      <c r="X578" s="222" t="s">
        <v>133</v>
      </c>
      <c r="Y578" s="211"/>
      <c r="Z578" s="211"/>
      <c r="AA578" s="211"/>
      <c r="AB578" s="211"/>
      <c r="AC578" s="211"/>
      <c r="AD578" s="211"/>
      <c r="AE578" s="211"/>
      <c r="AF578" s="211"/>
      <c r="AG578" s="211" t="s">
        <v>212</v>
      </c>
      <c r="AH578" s="211"/>
      <c r="AI578" s="211"/>
      <c r="AJ578" s="211"/>
      <c r="AK578" s="211"/>
      <c r="AL578" s="211"/>
      <c r="AM578" s="211"/>
      <c r="AN578" s="211"/>
      <c r="AO578" s="211"/>
      <c r="AP578" s="211"/>
      <c r="AQ578" s="211"/>
      <c r="AR578" s="211"/>
      <c r="AS578" s="211"/>
      <c r="AT578" s="211"/>
      <c r="AU578" s="211"/>
      <c r="AV578" s="211"/>
      <c r="AW578" s="211"/>
      <c r="AX578" s="211"/>
      <c r="AY578" s="211"/>
      <c r="AZ578" s="211"/>
      <c r="BA578" s="211"/>
      <c r="BB578" s="211"/>
      <c r="BC578" s="211"/>
      <c r="BD578" s="211"/>
      <c r="BE578" s="211"/>
      <c r="BF578" s="211"/>
      <c r="BG578" s="211"/>
      <c r="BH578" s="211"/>
    </row>
    <row r="579" spans="1:60" outlineLevel="1" x14ac:dyDescent="0.2">
      <c r="A579" s="218"/>
      <c r="B579" s="219"/>
      <c r="C579" s="255"/>
      <c r="D579" s="245"/>
      <c r="E579" s="245"/>
      <c r="F579" s="245"/>
      <c r="G579" s="245"/>
      <c r="H579" s="222"/>
      <c r="I579" s="222"/>
      <c r="J579" s="222"/>
      <c r="K579" s="222"/>
      <c r="L579" s="222"/>
      <c r="M579" s="222"/>
      <c r="N579" s="221"/>
      <c r="O579" s="221"/>
      <c r="P579" s="221"/>
      <c r="Q579" s="221"/>
      <c r="R579" s="222"/>
      <c r="S579" s="222"/>
      <c r="T579" s="222"/>
      <c r="U579" s="222"/>
      <c r="V579" s="222"/>
      <c r="W579" s="222"/>
      <c r="X579" s="222"/>
      <c r="Y579" s="211"/>
      <c r="Z579" s="211"/>
      <c r="AA579" s="211"/>
      <c r="AB579" s="211"/>
      <c r="AC579" s="211"/>
      <c r="AD579" s="211"/>
      <c r="AE579" s="211"/>
      <c r="AF579" s="211"/>
      <c r="AG579" s="211" t="s">
        <v>140</v>
      </c>
      <c r="AH579" s="211"/>
      <c r="AI579" s="211"/>
      <c r="AJ579" s="211"/>
      <c r="AK579" s="211"/>
      <c r="AL579" s="211"/>
      <c r="AM579" s="211"/>
      <c r="AN579" s="211"/>
      <c r="AO579" s="211"/>
      <c r="AP579" s="211"/>
      <c r="AQ579" s="211"/>
      <c r="AR579" s="211"/>
      <c r="AS579" s="211"/>
      <c r="AT579" s="211"/>
      <c r="AU579" s="211"/>
      <c r="AV579" s="211"/>
      <c r="AW579" s="211"/>
      <c r="AX579" s="211"/>
      <c r="AY579" s="211"/>
      <c r="AZ579" s="211"/>
      <c r="BA579" s="211"/>
      <c r="BB579" s="211"/>
      <c r="BC579" s="211"/>
      <c r="BD579" s="211"/>
      <c r="BE579" s="211"/>
      <c r="BF579" s="211"/>
      <c r="BG579" s="211"/>
      <c r="BH579" s="211"/>
    </row>
    <row r="580" spans="1:60" x14ac:dyDescent="0.2">
      <c r="A580" s="227" t="s">
        <v>126</v>
      </c>
      <c r="B580" s="228" t="s">
        <v>91</v>
      </c>
      <c r="C580" s="249" t="s">
        <v>92</v>
      </c>
      <c r="D580" s="229"/>
      <c r="E580" s="230"/>
      <c r="F580" s="231"/>
      <c r="G580" s="231">
        <f>SUMIF(AG581:AG627,"&lt;&gt;NOR",G581:G627)</f>
        <v>0</v>
      </c>
      <c r="H580" s="231"/>
      <c r="I580" s="231">
        <f>SUM(I581:I627)</f>
        <v>0</v>
      </c>
      <c r="J580" s="231"/>
      <c r="K580" s="231">
        <f>SUM(K581:K627)</f>
        <v>0</v>
      </c>
      <c r="L580" s="231"/>
      <c r="M580" s="231">
        <f>SUM(M581:M627)</f>
        <v>0</v>
      </c>
      <c r="N580" s="230"/>
      <c r="O580" s="230">
        <f>SUM(O581:O627)</f>
        <v>0.55000000000000004</v>
      </c>
      <c r="P580" s="230"/>
      <c r="Q580" s="230">
        <f>SUM(Q581:Q627)</f>
        <v>0</v>
      </c>
      <c r="R580" s="231"/>
      <c r="S580" s="231"/>
      <c r="T580" s="232"/>
      <c r="U580" s="226"/>
      <c r="V580" s="226">
        <f>SUM(V581:V627)</f>
        <v>41.22</v>
      </c>
      <c r="W580" s="226"/>
      <c r="X580" s="226"/>
      <c r="AG580" t="s">
        <v>127</v>
      </c>
    </row>
    <row r="581" spans="1:60" outlineLevel="1" x14ac:dyDescent="0.2">
      <c r="A581" s="233">
        <v>97</v>
      </c>
      <c r="B581" s="234" t="s">
        <v>511</v>
      </c>
      <c r="C581" s="250" t="s">
        <v>512</v>
      </c>
      <c r="D581" s="235" t="s">
        <v>130</v>
      </c>
      <c r="E581" s="236">
        <v>22.72</v>
      </c>
      <c r="F581" s="237"/>
      <c r="G581" s="238">
        <f>ROUND(E581*F581,2)</f>
        <v>0</v>
      </c>
      <c r="H581" s="237"/>
      <c r="I581" s="238">
        <f>ROUND(E581*H581,2)</f>
        <v>0</v>
      </c>
      <c r="J581" s="237"/>
      <c r="K581" s="238">
        <f>ROUND(E581*J581,2)</f>
        <v>0</v>
      </c>
      <c r="L581" s="238">
        <v>15</v>
      </c>
      <c r="M581" s="238">
        <f>G581*(1+L581/100)</f>
        <v>0</v>
      </c>
      <c r="N581" s="236">
        <v>1.1E-4</v>
      </c>
      <c r="O581" s="236">
        <f>ROUND(E581*N581,2)</f>
        <v>0</v>
      </c>
      <c r="P581" s="236">
        <v>0</v>
      </c>
      <c r="Q581" s="236">
        <f>ROUND(E581*P581,2)</f>
        <v>0</v>
      </c>
      <c r="R581" s="238" t="s">
        <v>513</v>
      </c>
      <c r="S581" s="238" t="s">
        <v>132</v>
      </c>
      <c r="T581" s="239" t="s">
        <v>132</v>
      </c>
      <c r="U581" s="222">
        <v>0.05</v>
      </c>
      <c r="V581" s="222">
        <f>ROUND(E581*U581,2)</f>
        <v>1.1399999999999999</v>
      </c>
      <c r="W581" s="222"/>
      <c r="X581" s="222" t="s">
        <v>133</v>
      </c>
      <c r="Y581" s="211"/>
      <c r="Z581" s="211"/>
      <c r="AA581" s="211"/>
      <c r="AB581" s="211"/>
      <c r="AC581" s="211"/>
      <c r="AD581" s="211"/>
      <c r="AE581" s="211"/>
      <c r="AF581" s="211"/>
      <c r="AG581" s="211" t="s">
        <v>134</v>
      </c>
      <c r="AH581" s="211"/>
      <c r="AI581" s="211"/>
      <c r="AJ581" s="211"/>
      <c r="AK581" s="211"/>
      <c r="AL581" s="211"/>
      <c r="AM581" s="211"/>
      <c r="AN581" s="211"/>
      <c r="AO581" s="211"/>
      <c r="AP581" s="211"/>
      <c r="AQ581" s="211"/>
      <c r="AR581" s="211"/>
      <c r="AS581" s="211"/>
      <c r="AT581" s="211"/>
      <c r="AU581" s="211"/>
      <c r="AV581" s="211"/>
      <c r="AW581" s="211"/>
      <c r="AX581" s="211"/>
      <c r="AY581" s="211"/>
      <c r="AZ581" s="211"/>
      <c r="BA581" s="211"/>
      <c r="BB581" s="211"/>
      <c r="BC581" s="211"/>
      <c r="BD581" s="211"/>
      <c r="BE581" s="211"/>
      <c r="BF581" s="211"/>
      <c r="BG581" s="211"/>
      <c r="BH581" s="211"/>
    </row>
    <row r="582" spans="1:60" outlineLevel="1" x14ac:dyDescent="0.2">
      <c r="A582" s="218"/>
      <c r="B582" s="219"/>
      <c r="C582" s="251" t="s">
        <v>222</v>
      </c>
      <c r="D582" s="224"/>
      <c r="E582" s="225"/>
      <c r="F582" s="222"/>
      <c r="G582" s="222"/>
      <c r="H582" s="222"/>
      <c r="I582" s="222"/>
      <c r="J582" s="222"/>
      <c r="K582" s="222"/>
      <c r="L582" s="222"/>
      <c r="M582" s="222"/>
      <c r="N582" s="221"/>
      <c r="O582" s="221"/>
      <c r="P582" s="221"/>
      <c r="Q582" s="221"/>
      <c r="R582" s="222"/>
      <c r="S582" s="222"/>
      <c r="T582" s="222"/>
      <c r="U582" s="222"/>
      <c r="V582" s="222"/>
      <c r="W582" s="222"/>
      <c r="X582" s="222"/>
      <c r="Y582" s="211"/>
      <c r="Z582" s="211"/>
      <c r="AA582" s="211"/>
      <c r="AB582" s="211"/>
      <c r="AC582" s="211"/>
      <c r="AD582" s="211"/>
      <c r="AE582" s="211"/>
      <c r="AF582" s="211"/>
      <c r="AG582" s="211" t="s">
        <v>136</v>
      </c>
      <c r="AH582" s="211">
        <v>0</v>
      </c>
      <c r="AI582" s="211"/>
      <c r="AJ582" s="211"/>
      <c r="AK582" s="211"/>
      <c r="AL582" s="211"/>
      <c r="AM582" s="211"/>
      <c r="AN582" s="211"/>
      <c r="AO582" s="211"/>
      <c r="AP582" s="211"/>
      <c r="AQ582" s="211"/>
      <c r="AR582" s="211"/>
      <c r="AS582" s="211"/>
      <c r="AT582" s="211"/>
      <c r="AU582" s="211"/>
      <c r="AV582" s="211"/>
      <c r="AW582" s="211"/>
      <c r="AX582" s="211"/>
      <c r="AY582" s="211"/>
      <c r="AZ582" s="211"/>
      <c r="BA582" s="211"/>
      <c r="BB582" s="211"/>
      <c r="BC582" s="211"/>
      <c r="BD582" s="211"/>
      <c r="BE582" s="211"/>
      <c r="BF582" s="211"/>
      <c r="BG582" s="211"/>
      <c r="BH582" s="211"/>
    </row>
    <row r="583" spans="1:60" outlineLevel="1" x14ac:dyDescent="0.2">
      <c r="A583" s="218"/>
      <c r="B583" s="219"/>
      <c r="C583" s="251" t="s">
        <v>223</v>
      </c>
      <c r="D583" s="224"/>
      <c r="E583" s="225"/>
      <c r="F583" s="222"/>
      <c r="G583" s="222"/>
      <c r="H583" s="222"/>
      <c r="I583" s="222"/>
      <c r="J583" s="222"/>
      <c r="K583" s="222"/>
      <c r="L583" s="222"/>
      <c r="M583" s="222"/>
      <c r="N583" s="221"/>
      <c r="O583" s="221"/>
      <c r="P583" s="221"/>
      <c r="Q583" s="221"/>
      <c r="R583" s="222"/>
      <c r="S583" s="222"/>
      <c r="T583" s="222"/>
      <c r="U583" s="222"/>
      <c r="V583" s="222"/>
      <c r="W583" s="222"/>
      <c r="X583" s="222"/>
      <c r="Y583" s="211"/>
      <c r="Z583" s="211"/>
      <c r="AA583" s="211"/>
      <c r="AB583" s="211"/>
      <c r="AC583" s="211"/>
      <c r="AD583" s="211"/>
      <c r="AE583" s="211"/>
      <c r="AF583" s="211"/>
      <c r="AG583" s="211" t="s">
        <v>136</v>
      </c>
      <c r="AH583" s="211">
        <v>0</v>
      </c>
      <c r="AI583" s="211"/>
      <c r="AJ583" s="211"/>
      <c r="AK583" s="211"/>
      <c r="AL583" s="211"/>
      <c r="AM583" s="211"/>
      <c r="AN583" s="211"/>
      <c r="AO583" s="211"/>
      <c r="AP583" s="211"/>
      <c r="AQ583" s="211"/>
      <c r="AR583" s="211"/>
      <c r="AS583" s="211"/>
      <c r="AT583" s="211"/>
      <c r="AU583" s="211"/>
      <c r="AV583" s="211"/>
      <c r="AW583" s="211"/>
      <c r="AX583" s="211"/>
      <c r="AY583" s="211"/>
      <c r="AZ583" s="211"/>
      <c r="BA583" s="211"/>
      <c r="BB583" s="211"/>
      <c r="BC583" s="211"/>
      <c r="BD583" s="211"/>
      <c r="BE583" s="211"/>
      <c r="BF583" s="211"/>
      <c r="BG583" s="211"/>
      <c r="BH583" s="211"/>
    </row>
    <row r="584" spans="1:60" outlineLevel="1" x14ac:dyDescent="0.2">
      <c r="A584" s="218"/>
      <c r="B584" s="219"/>
      <c r="C584" s="251" t="s">
        <v>514</v>
      </c>
      <c r="D584" s="224"/>
      <c r="E584" s="225">
        <v>14</v>
      </c>
      <c r="F584" s="222"/>
      <c r="G584" s="222"/>
      <c r="H584" s="222"/>
      <c r="I584" s="222"/>
      <c r="J584" s="222"/>
      <c r="K584" s="222"/>
      <c r="L584" s="222"/>
      <c r="M584" s="222"/>
      <c r="N584" s="221"/>
      <c r="O584" s="221"/>
      <c r="P584" s="221"/>
      <c r="Q584" s="221"/>
      <c r="R584" s="222"/>
      <c r="S584" s="222"/>
      <c r="T584" s="222"/>
      <c r="U584" s="222"/>
      <c r="V584" s="222"/>
      <c r="W584" s="222"/>
      <c r="X584" s="222"/>
      <c r="Y584" s="211"/>
      <c r="Z584" s="211"/>
      <c r="AA584" s="211"/>
      <c r="AB584" s="211"/>
      <c r="AC584" s="211"/>
      <c r="AD584" s="211"/>
      <c r="AE584" s="211"/>
      <c r="AF584" s="211"/>
      <c r="AG584" s="211" t="s">
        <v>136</v>
      </c>
      <c r="AH584" s="211">
        <v>0</v>
      </c>
      <c r="AI584" s="211"/>
      <c r="AJ584" s="211"/>
      <c r="AK584" s="211"/>
      <c r="AL584" s="211"/>
      <c r="AM584" s="211"/>
      <c r="AN584" s="211"/>
      <c r="AO584" s="211"/>
      <c r="AP584" s="211"/>
      <c r="AQ584" s="211"/>
      <c r="AR584" s="211"/>
      <c r="AS584" s="211"/>
      <c r="AT584" s="211"/>
      <c r="AU584" s="211"/>
      <c r="AV584" s="211"/>
      <c r="AW584" s="211"/>
      <c r="AX584" s="211"/>
      <c r="AY584" s="211"/>
      <c r="AZ584" s="211"/>
      <c r="BA584" s="211"/>
      <c r="BB584" s="211"/>
      <c r="BC584" s="211"/>
      <c r="BD584" s="211"/>
      <c r="BE584" s="211"/>
      <c r="BF584" s="211"/>
      <c r="BG584" s="211"/>
      <c r="BH584" s="211"/>
    </row>
    <row r="585" spans="1:60" outlineLevel="1" x14ac:dyDescent="0.2">
      <c r="A585" s="218"/>
      <c r="B585" s="219"/>
      <c r="C585" s="251" t="s">
        <v>202</v>
      </c>
      <c r="D585" s="224"/>
      <c r="E585" s="225">
        <v>8.7200000000000006</v>
      </c>
      <c r="F585" s="222"/>
      <c r="G585" s="222"/>
      <c r="H585" s="222"/>
      <c r="I585" s="222"/>
      <c r="J585" s="222"/>
      <c r="K585" s="222"/>
      <c r="L585" s="222"/>
      <c r="M585" s="222"/>
      <c r="N585" s="221"/>
      <c r="O585" s="221"/>
      <c r="P585" s="221"/>
      <c r="Q585" s="221"/>
      <c r="R585" s="222"/>
      <c r="S585" s="222"/>
      <c r="T585" s="222"/>
      <c r="U585" s="222"/>
      <c r="V585" s="222"/>
      <c r="W585" s="222"/>
      <c r="X585" s="222"/>
      <c r="Y585" s="211"/>
      <c r="Z585" s="211"/>
      <c r="AA585" s="211"/>
      <c r="AB585" s="211"/>
      <c r="AC585" s="211"/>
      <c r="AD585" s="211"/>
      <c r="AE585" s="211"/>
      <c r="AF585" s="211"/>
      <c r="AG585" s="211" t="s">
        <v>136</v>
      </c>
      <c r="AH585" s="211">
        <v>0</v>
      </c>
      <c r="AI585" s="211"/>
      <c r="AJ585" s="211"/>
      <c r="AK585" s="211"/>
      <c r="AL585" s="211"/>
      <c r="AM585" s="211"/>
      <c r="AN585" s="211"/>
      <c r="AO585" s="211"/>
      <c r="AP585" s="211"/>
      <c r="AQ585" s="211"/>
      <c r="AR585" s="211"/>
      <c r="AS585" s="211"/>
      <c r="AT585" s="211"/>
      <c r="AU585" s="211"/>
      <c r="AV585" s="211"/>
      <c r="AW585" s="211"/>
      <c r="AX585" s="211"/>
      <c r="AY585" s="211"/>
      <c r="AZ585" s="211"/>
      <c r="BA585" s="211"/>
      <c r="BB585" s="211"/>
      <c r="BC585" s="211"/>
      <c r="BD585" s="211"/>
      <c r="BE585" s="211"/>
      <c r="BF585" s="211"/>
      <c r="BG585" s="211"/>
      <c r="BH585" s="211"/>
    </row>
    <row r="586" spans="1:60" outlineLevel="1" x14ac:dyDescent="0.2">
      <c r="A586" s="218"/>
      <c r="B586" s="219"/>
      <c r="C586" s="252"/>
      <c r="D586" s="241"/>
      <c r="E586" s="241"/>
      <c r="F586" s="241"/>
      <c r="G586" s="241"/>
      <c r="H586" s="222"/>
      <c r="I586" s="222"/>
      <c r="J586" s="222"/>
      <c r="K586" s="222"/>
      <c r="L586" s="222"/>
      <c r="M586" s="222"/>
      <c r="N586" s="221"/>
      <c r="O586" s="221"/>
      <c r="P586" s="221"/>
      <c r="Q586" s="221"/>
      <c r="R586" s="222"/>
      <c r="S586" s="222"/>
      <c r="T586" s="222"/>
      <c r="U586" s="222"/>
      <c r="V586" s="222"/>
      <c r="W586" s="222"/>
      <c r="X586" s="222"/>
      <c r="Y586" s="211"/>
      <c r="Z586" s="211"/>
      <c r="AA586" s="211"/>
      <c r="AB586" s="211"/>
      <c r="AC586" s="211"/>
      <c r="AD586" s="211"/>
      <c r="AE586" s="211"/>
      <c r="AF586" s="211"/>
      <c r="AG586" s="211" t="s">
        <v>140</v>
      </c>
      <c r="AH586" s="211"/>
      <c r="AI586" s="211"/>
      <c r="AJ586" s="211"/>
      <c r="AK586" s="211"/>
      <c r="AL586" s="211"/>
      <c r="AM586" s="211"/>
      <c r="AN586" s="211"/>
      <c r="AO586" s="211"/>
      <c r="AP586" s="211"/>
      <c r="AQ586" s="211"/>
      <c r="AR586" s="211"/>
      <c r="AS586" s="211"/>
      <c r="AT586" s="211"/>
      <c r="AU586" s="211"/>
      <c r="AV586" s="211"/>
      <c r="AW586" s="211"/>
      <c r="AX586" s="211"/>
      <c r="AY586" s="211"/>
      <c r="AZ586" s="211"/>
      <c r="BA586" s="211"/>
      <c r="BB586" s="211"/>
      <c r="BC586" s="211"/>
      <c r="BD586" s="211"/>
      <c r="BE586" s="211"/>
      <c r="BF586" s="211"/>
      <c r="BG586" s="211"/>
      <c r="BH586" s="211"/>
    </row>
    <row r="587" spans="1:60" ht="22.5" outlineLevel="1" x14ac:dyDescent="0.2">
      <c r="A587" s="233">
        <v>98</v>
      </c>
      <c r="B587" s="234" t="s">
        <v>515</v>
      </c>
      <c r="C587" s="250" t="s">
        <v>516</v>
      </c>
      <c r="D587" s="235" t="s">
        <v>130</v>
      </c>
      <c r="E587" s="236">
        <v>14</v>
      </c>
      <c r="F587" s="237"/>
      <c r="G587" s="238">
        <f>ROUND(E587*F587,2)</f>
        <v>0</v>
      </c>
      <c r="H587" s="237"/>
      <c r="I587" s="238">
        <f>ROUND(E587*H587,2)</f>
        <v>0</v>
      </c>
      <c r="J587" s="237"/>
      <c r="K587" s="238">
        <f>ROUND(E587*J587,2)</f>
        <v>0</v>
      </c>
      <c r="L587" s="238">
        <v>15</v>
      </c>
      <c r="M587" s="238">
        <f>G587*(1+L587/100)</f>
        <v>0</v>
      </c>
      <c r="N587" s="236">
        <v>0</v>
      </c>
      <c r="O587" s="236">
        <f>ROUND(E587*N587,2)</f>
        <v>0</v>
      </c>
      <c r="P587" s="236">
        <v>0</v>
      </c>
      <c r="Q587" s="236">
        <f>ROUND(E587*P587,2)</f>
        <v>0</v>
      </c>
      <c r="R587" s="238" t="s">
        <v>513</v>
      </c>
      <c r="S587" s="238" t="s">
        <v>132</v>
      </c>
      <c r="T587" s="239" t="s">
        <v>132</v>
      </c>
      <c r="U587" s="222">
        <v>0.03</v>
      </c>
      <c r="V587" s="222">
        <f>ROUND(E587*U587,2)</f>
        <v>0.42</v>
      </c>
      <c r="W587" s="222"/>
      <c r="X587" s="222" t="s">
        <v>133</v>
      </c>
      <c r="Y587" s="211"/>
      <c r="Z587" s="211"/>
      <c r="AA587" s="211"/>
      <c r="AB587" s="211"/>
      <c r="AC587" s="211"/>
      <c r="AD587" s="211"/>
      <c r="AE587" s="211"/>
      <c r="AF587" s="211"/>
      <c r="AG587" s="211" t="s">
        <v>134</v>
      </c>
      <c r="AH587" s="211"/>
      <c r="AI587" s="211"/>
      <c r="AJ587" s="211"/>
      <c r="AK587" s="211"/>
      <c r="AL587" s="211"/>
      <c r="AM587" s="211"/>
      <c r="AN587" s="211"/>
      <c r="AO587" s="211"/>
      <c r="AP587" s="211"/>
      <c r="AQ587" s="211"/>
      <c r="AR587" s="211"/>
      <c r="AS587" s="211"/>
      <c r="AT587" s="211"/>
      <c r="AU587" s="211"/>
      <c r="AV587" s="211"/>
      <c r="AW587" s="211"/>
      <c r="AX587" s="211"/>
      <c r="AY587" s="211"/>
      <c r="AZ587" s="211"/>
      <c r="BA587" s="211"/>
      <c r="BB587" s="211"/>
      <c r="BC587" s="211"/>
      <c r="BD587" s="211"/>
      <c r="BE587" s="211"/>
      <c r="BF587" s="211"/>
      <c r="BG587" s="211"/>
      <c r="BH587" s="211"/>
    </row>
    <row r="588" spans="1:60" outlineLevel="1" x14ac:dyDescent="0.2">
      <c r="A588" s="218"/>
      <c r="B588" s="219"/>
      <c r="C588" s="251" t="s">
        <v>222</v>
      </c>
      <c r="D588" s="224"/>
      <c r="E588" s="225"/>
      <c r="F588" s="222"/>
      <c r="G588" s="222"/>
      <c r="H588" s="222"/>
      <c r="I588" s="222"/>
      <c r="J588" s="222"/>
      <c r="K588" s="222"/>
      <c r="L588" s="222"/>
      <c r="M588" s="222"/>
      <c r="N588" s="221"/>
      <c r="O588" s="221"/>
      <c r="P588" s="221"/>
      <c r="Q588" s="221"/>
      <c r="R588" s="222"/>
      <c r="S588" s="222"/>
      <c r="T588" s="222"/>
      <c r="U588" s="222"/>
      <c r="V588" s="222"/>
      <c r="W588" s="222"/>
      <c r="X588" s="222"/>
      <c r="Y588" s="211"/>
      <c r="Z588" s="211"/>
      <c r="AA588" s="211"/>
      <c r="AB588" s="211"/>
      <c r="AC588" s="211"/>
      <c r="AD588" s="211"/>
      <c r="AE588" s="211"/>
      <c r="AF588" s="211"/>
      <c r="AG588" s="211" t="s">
        <v>136</v>
      </c>
      <c r="AH588" s="211">
        <v>0</v>
      </c>
      <c r="AI588" s="211"/>
      <c r="AJ588" s="211"/>
      <c r="AK588" s="211"/>
      <c r="AL588" s="211"/>
      <c r="AM588" s="211"/>
      <c r="AN588" s="211"/>
      <c r="AO588" s="211"/>
      <c r="AP588" s="211"/>
      <c r="AQ588" s="211"/>
      <c r="AR588" s="211"/>
      <c r="AS588" s="211"/>
      <c r="AT588" s="211"/>
      <c r="AU588" s="211"/>
      <c r="AV588" s="211"/>
      <c r="AW588" s="211"/>
      <c r="AX588" s="211"/>
      <c r="AY588" s="211"/>
      <c r="AZ588" s="211"/>
      <c r="BA588" s="211"/>
      <c r="BB588" s="211"/>
      <c r="BC588" s="211"/>
      <c r="BD588" s="211"/>
      <c r="BE588" s="211"/>
      <c r="BF588" s="211"/>
      <c r="BG588" s="211"/>
      <c r="BH588" s="211"/>
    </row>
    <row r="589" spans="1:60" outlineLevel="1" x14ac:dyDescent="0.2">
      <c r="A589" s="218"/>
      <c r="B589" s="219"/>
      <c r="C589" s="251" t="s">
        <v>223</v>
      </c>
      <c r="D589" s="224"/>
      <c r="E589" s="225"/>
      <c r="F589" s="222"/>
      <c r="G589" s="222"/>
      <c r="H589" s="222"/>
      <c r="I589" s="222"/>
      <c r="J589" s="222"/>
      <c r="K589" s="222"/>
      <c r="L589" s="222"/>
      <c r="M589" s="222"/>
      <c r="N589" s="221"/>
      <c r="O589" s="221"/>
      <c r="P589" s="221"/>
      <c r="Q589" s="221"/>
      <c r="R589" s="222"/>
      <c r="S589" s="222"/>
      <c r="T589" s="222"/>
      <c r="U589" s="222"/>
      <c r="V589" s="222"/>
      <c r="W589" s="222"/>
      <c r="X589" s="222"/>
      <c r="Y589" s="211"/>
      <c r="Z589" s="211"/>
      <c r="AA589" s="211"/>
      <c r="AB589" s="211"/>
      <c r="AC589" s="211"/>
      <c r="AD589" s="211"/>
      <c r="AE589" s="211"/>
      <c r="AF589" s="211"/>
      <c r="AG589" s="211" t="s">
        <v>136</v>
      </c>
      <c r="AH589" s="211">
        <v>0</v>
      </c>
      <c r="AI589" s="211"/>
      <c r="AJ589" s="211"/>
      <c r="AK589" s="211"/>
      <c r="AL589" s="211"/>
      <c r="AM589" s="211"/>
      <c r="AN589" s="211"/>
      <c r="AO589" s="211"/>
      <c r="AP589" s="211"/>
      <c r="AQ589" s="211"/>
      <c r="AR589" s="211"/>
      <c r="AS589" s="211"/>
      <c r="AT589" s="211"/>
      <c r="AU589" s="211"/>
      <c r="AV589" s="211"/>
      <c r="AW589" s="211"/>
      <c r="AX589" s="211"/>
      <c r="AY589" s="211"/>
      <c r="AZ589" s="211"/>
      <c r="BA589" s="211"/>
      <c r="BB589" s="211"/>
      <c r="BC589" s="211"/>
      <c r="BD589" s="211"/>
      <c r="BE589" s="211"/>
      <c r="BF589" s="211"/>
      <c r="BG589" s="211"/>
      <c r="BH589" s="211"/>
    </row>
    <row r="590" spans="1:60" outlineLevel="1" x14ac:dyDescent="0.2">
      <c r="A590" s="218"/>
      <c r="B590" s="219"/>
      <c r="C590" s="251" t="s">
        <v>514</v>
      </c>
      <c r="D590" s="224"/>
      <c r="E590" s="225">
        <v>14</v>
      </c>
      <c r="F590" s="222"/>
      <c r="G590" s="222"/>
      <c r="H590" s="222"/>
      <c r="I590" s="222"/>
      <c r="J590" s="222"/>
      <c r="K590" s="222"/>
      <c r="L590" s="222"/>
      <c r="M590" s="222"/>
      <c r="N590" s="221"/>
      <c r="O590" s="221"/>
      <c r="P590" s="221"/>
      <c r="Q590" s="221"/>
      <c r="R590" s="222"/>
      <c r="S590" s="222"/>
      <c r="T590" s="222"/>
      <c r="U590" s="222"/>
      <c r="V590" s="222"/>
      <c r="W590" s="222"/>
      <c r="X590" s="222"/>
      <c r="Y590" s="211"/>
      <c r="Z590" s="211"/>
      <c r="AA590" s="211"/>
      <c r="AB590" s="211"/>
      <c r="AC590" s="211"/>
      <c r="AD590" s="211"/>
      <c r="AE590" s="211"/>
      <c r="AF590" s="211"/>
      <c r="AG590" s="211" t="s">
        <v>136</v>
      </c>
      <c r="AH590" s="211">
        <v>0</v>
      </c>
      <c r="AI590" s="211"/>
      <c r="AJ590" s="211"/>
      <c r="AK590" s="211"/>
      <c r="AL590" s="211"/>
      <c r="AM590" s="211"/>
      <c r="AN590" s="211"/>
      <c r="AO590" s="211"/>
      <c r="AP590" s="211"/>
      <c r="AQ590" s="211"/>
      <c r="AR590" s="211"/>
      <c r="AS590" s="211"/>
      <c r="AT590" s="211"/>
      <c r="AU590" s="211"/>
      <c r="AV590" s="211"/>
      <c r="AW590" s="211"/>
      <c r="AX590" s="211"/>
      <c r="AY590" s="211"/>
      <c r="AZ590" s="211"/>
      <c r="BA590" s="211"/>
      <c r="BB590" s="211"/>
      <c r="BC590" s="211"/>
      <c r="BD590" s="211"/>
      <c r="BE590" s="211"/>
      <c r="BF590" s="211"/>
      <c r="BG590" s="211"/>
      <c r="BH590" s="211"/>
    </row>
    <row r="591" spans="1:60" outlineLevel="1" x14ac:dyDescent="0.2">
      <c r="A591" s="218"/>
      <c r="B591" s="219"/>
      <c r="C591" s="252"/>
      <c r="D591" s="241"/>
      <c r="E591" s="241"/>
      <c r="F591" s="241"/>
      <c r="G591" s="241"/>
      <c r="H591" s="222"/>
      <c r="I591" s="222"/>
      <c r="J591" s="222"/>
      <c r="K591" s="222"/>
      <c r="L591" s="222"/>
      <c r="M591" s="222"/>
      <c r="N591" s="221"/>
      <c r="O591" s="221"/>
      <c r="P591" s="221"/>
      <c r="Q591" s="221"/>
      <c r="R591" s="222"/>
      <c r="S591" s="222"/>
      <c r="T591" s="222"/>
      <c r="U591" s="222"/>
      <c r="V591" s="222"/>
      <c r="W591" s="222"/>
      <c r="X591" s="222"/>
      <c r="Y591" s="211"/>
      <c r="Z591" s="211"/>
      <c r="AA591" s="211"/>
      <c r="AB591" s="211"/>
      <c r="AC591" s="211"/>
      <c r="AD591" s="211"/>
      <c r="AE591" s="211"/>
      <c r="AF591" s="211"/>
      <c r="AG591" s="211" t="s">
        <v>140</v>
      </c>
      <c r="AH591" s="211"/>
      <c r="AI591" s="211"/>
      <c r="AJ591" s="211"/>
      <c r="AK591" s="211"/>
      <c r="AL591" s="211"/>
      <c r="AM591" s="211"/>
      <c r="AN591" s="211"/>
      <c r="AO591" s="211"/>
      <c r="AP591" s="211"/>
      <c r="AQ591" s="211"/>
      <c r="AR591" s="211"/>
      <c r="AS591" s="211"/>
      <c r="AT591" s="211"/>
      <c r="AU591" s="211"/>
      <c r="AV591" s="211"/>
      <c r="AW591" s="211"/>
      <c r="AX591" s="211"/>
      <c r="AY591" s="211"/>
      <c r="AZ591" s="211"/>
      <c r="BA591" s="211"/>
      <c r="BB591" s="211"/>
      <c r="BC591" s="211"/>
      <c r="BD591" s="211"/>
      <c r="BE591" s="211"/>
      <c r="BF591" s="211"/>
      <c r="BG591" s="211"/>
      <c r="BH591" s="211"/>
    </row>
    <row r="592" spans="1:60" ht="22.5" outlineLevel="1" x14ac:dyDescent="0.2">
      <c r="A592" s="233">
        <v>99</v>
      </c>
      <c r="B592" s="234" t="s">
        <v>517</v>
      </c>
      <c r="C592" s="250" t="s">
        <v>518</v>
      </c>
      <c r="D592" s="235" t="s">
        <v>255</v>
      </c>
      <c r="E592" s="236">
        <v>43.29</v>
      </c>
      <c r="F592" s="237"/>
      <c r="G592" s="238">
        <f>ROUND(E592*F592,2)</f>
        <v>0</v>
      </c>
      <c r="H592" s="237"/>
      <c r="I592" s="238">
        <f>ROUND(E592*H592,2)</f>
        <v>0</v>
      </c>
      <c r="J592" s="237"/>
      <c r="K592" s="238">
        <f>ROUND(E592*J592,2)</f>
        <v>0</v>
      </c>
      <c r="L592" s="238">
        <v>15</v>
      </c>
      <c r="M592" s="238">
        <f>G592*(1+L592/100)</f>
        <v>0</v>
      </c>
      <c r="N592" s="236">
        <v>0</v>
      </c>
      <c r="O592" s="236">
        <f>ROUND(E592*N592,2)</f>
        <v>0</v>
      </c>
      <c r="P592" s="236">
        <v>0</v>
      </c>
      <c r="Q592" s="236">
        <f>ROUND(E592*P592,2)</f>
        <v>0</v>
      </c>
      <c r="R592" s="238" t="s">
        <v>513</v>
      </c>
      <c r="S592" s="238" t="s">
        <v>132</v>
      </c>
      <c r="T592" s="239" t="s">
        <v>519</v>
      </c>
      <c r="U592" s="222">
        <v>0.3</v>
      </c>
      <c r="V592" s="222">
        <f>ROUND(E592*U592,2)</f>
        <v>12.99</v>
      </c>
      <c r="W592" s="222"/>
      <c r="X592" s="222" t="s">
        <v>133</v>
      </c>
      <c r="Y592" s="211"/>
      <c r="Z592" s="211"/>
      <c r="AA592" s="211"/>
      <c r="AB592" s="211"/>
      <c r="AC592" s="211"/>
      <c r="AD592" s="211"/>
      <c r="AE592" s="211"/>
      <c r="AF592" s="211"/>
      <c r="AG592" s="211" t="s">
        <v>134</v>
      </c>
      <c r="AH592" s="211"/>
      <c r="AI592" s="211"/>
      <c r="AJ592" s="211"/>
      <c r="AK592" s="211"/>
      <c r="AL592" s="211"/>
      <c r="AM592" s="211"/>
      <c r="AN592" s="211"/>
      <c r="AO592" s="211"/>
      <c r="AP592" s="211"/>
      <c r="AQ592" s="211"/>
      <c r="AR592" s="211"/>
      <c r="AS592" s="211"/>
      <c r="AT592" s="211"/>
      <c r="AU592" s="211"/>
      <c r="AV592" s="211"/>
      <c r="AW592" s="211"/>
      <c r="AX592" s="211"/>
      <c r="AY592" s="211"/>
      <c r="AZ592" s="211"/>
      <c r="BA592" s="211"/>
      <c r="BB592" s="211"/>
      <c r="BC592" s="211"/>
      <c r="BD592" s="211"/>
      <c r="BE592" s="211"/>
      <c r="BF592" s="211"/>
      <c r="BG592" s="211"/>
      <c r="BH592" s="211"/>
    </row>
    <row r="593" spans="1:60" outlineLevel="1" x14ac:dyDescent="0.2">
      <c r="A593" s="218"/>
      <c r="B593" s="219"/>
      <c r="C593" s="251" t="s">
        <v>189</v>
      </c>
      <c r="D593" s="224"/>
      <c r="E593" s="225"/>
      <c r="F593" s="222"/>
      <c r="G593" s="222"/>
      <c r="H593" s="222"/>
      <c r="I593" s="222"/>
      <c r="J593" s="222"/>
      <c r="K593" s="222"/>
      <c r="L593" s="222"/>
      <c r="M593" s="222"/>
      <c r="N593" s="221"/>
      <c r="O593" s="221"/>
      <c r="P593" s="221"/>
      <c r="Q593" s="221"/>
      <c r="R593" s="222"/>
      <c r="S593" s="222"/>
      <c r="T593" s="222"/>
      <c r="U593" s="222"/>
      <c r="V593" s="222"/>
      <c r="W593" s="222"/>
      <c r="X593" s="222"/>
      <c r="Y593" s="211"/>
      <c r="Z593" s="211"/>
      <c r="AA593" s="211"/>
      <c r="AB593" s="211"/>
      <c r="AC593" s="211"/>
      <c r="AD593" s="211"/>
      <c r="AE593" s="211"/>
      <c r="AF593" s="211"/>
      <c r="AG593" s="211" t="s">
        <v>136</v>
      </c>
      <c r="AH593" s="211">
        <v>0</v>
      </c>
      <c r="AI593" s="211"/>
      <c r="AJ593" s="211"/>
      <c r="AK593" s="211"/>
      <c r="AL593" s="211"/>
      <c r="AM593" s="211"/>
      <c r="AN593" s="211"/>
      <c r="AO593" s="211"/>
      <c r="AP593" s="211"/>
      <c r="AQ593" s="211"/>
      <c r="AR593" s="211"/>
      <c r="AS593" s="211"/>
      <c r="AT593" s="211"/>
      <c r="AU593" s="211"/>
      <c r="AV593" s="211"/>
      <c r="AW593" s="211"/>
      <c r="AX593" s="211"/>
      <c r="AY593" s="211"/>
      <c r="AZ593" s="211"/>
      <c r="BA593" s="211"/>
      <c r="BB593" s="211"/>
      <c r="BC593" s="211"/>
      <c r="BD593" s="211"/>
      <c r="BE593" s="211"/>
      <c r="BF593" s="211"/>
      <c r="BG593" s="211"/>
      <c r="BH593" s="211"/>
    </row>
    <row r="594" spans="1:60" outlineLevel="1" x14ac:dyDescent="0.2">
      <c r="A594" s="218"/>
      <c r="B594" s="219"/>
      <c r="C594" s="251" t="s">
        <v>520</v>
      </c>
      <c r="D594" s="224"/>
      <c r="E594" s="225">
        <v>12.26</v>
      </c>
      <c r="F594" s="222"/>
      <c r="G594" s="222"/>
      <c r="H594" s="222"/>
      <c r="I594" s="222"/>
      <c r="J594" s="222"/>
      <c r="K594" s="222"/>
      <c r="L594" s="222"/>
      <c r="M594" s="222"/>
      <c r="N594" s="221"/>
      <c r="O594" s="221"/>
      <c r="P594" s="221"/>
      <c r="Q594" s="221"/>
      <c r="R594" s="222"/>
      <c r="S594" s="222"/>
      <c r="T594" s="222"/>
      <c r="U594" s="222"/>
      <c r="V594" s="222"/>
      <c r="W594" s="222"/>
      <c r="X594" s="222"/>
      <c r="Y594" s="211"/>
      <c r="Z594" s="211"/>
      <c r="AA594" s="211"/>
      <c r="AB594" s="211"/>
      <c r="AC594" s="211"/>
      <c r="AD594" s="211"/>
      <c r="AE594" s="211"/>
      <c r="AF594" s="211"/>
      <c r="AG594" s="211" t="s">
        <v>136</v>
      </c>
      <c r="AH594" s="211">
        <v>0</v>
      </c>
      <c r="AI594" s="211"/>
      <c r="AJ594" s="211"/>
      <c r="AK594" s="211"/>
      <c r="AL594" s="211"/>
      <c r="AM594" s="211"/>
      <c r="AN594" s="211"/>
      <c r="AO594" s="211"/>
      <c r="AP594" s="211"/>
      <c r="AQ594" s="211"/>
      <c r="AR594" s="211"/>
      <c r="AS594" s="211"/>
      <c r="AT594" s="211"/>
      <c r="AU594" s="211"/>
      <c r="AV594" s="211"/>
      <c r="AW594" s="211"/>
      <c r="AX594" s="211"/>
      <c r="AY594" s="211"/>
      <c r="AZ594" s="211"/>
      <c r="BA594" s="211"/>
      <c r="BB594" s="211"/>
      <c r="BC594" s="211"/>
      <c r="BD594" s="211"/>
      <c r="BE594" s="211"/>
      <c r="BF594" s="211"/>
      <c r="BG594" s="211"/>
      <c r="BH594" s="211"/>
    </row>
    <row r="595" spans="1:60" outlineLevel="1" x14ac:dyDescent="0.2">
      <c r="A595" s="218"/>
      <c r="B595" s="219"/>
      <c r="C595" s="251" t="s">
        <v>521</v>
      </c>
      <c r="D595" s="224"/>
      <c r="E595" s="225">
        <v>3.4</v>
      </c>
      <c r="F595" s="222"/>
      <c r="G595" s="222"/>
      <c r="H595" s="222"/>
      <c r="I595" s="222"/>
      <c r="J595" s="222"/>
      <c r="K595" s="222"/>
      <c r="L595" s="222"/>
      <c r="M595" s="222"/>
      <c r="N595" s="221"/>
      <c r="O595" s="221"/>
      <c r="P595" s="221"/>
      <c r="Q595" s="221"/>
      <c r="R595" s="222"/>
      <c r="S595" s="222"/>
      <c r="T595" s="222"/>
      <c r="U595" s="222"/>
      <c r="V595" s="222"/>
      <c r="W595" s="222"/>
      <c r="X595" s="222"/>
      <c r="Y595" s="211"/>
      <c r="Z595" s="211"/>
      <c r="AA595" s="211"/>
      <c r="AB595" s="211"/>
      <c r="AC595" s="211"/>
      <c r="AD595" s="211"/>
      <c r="AE595" s="211"/>
      <c r="AF595" s="211"/>
      <c r="AG595" s="211" t="s">
        <v>136</v>
      </c>
      <c r="AH595" s="211">
        <v>0</v>
      </c>
      <c r="AI595" s="211"/>
      <c r="AJ595" s="211"/>
      <c r="AK595" s="211"/>
      <c r="AL595" s="211"/>
      <c r="AM595" s="211"/>
      <c r="AN595" s="211"/>
      <c r="AO595" s="211"/>
      <c r="AP595" s="211"/>
      <c r="AQ595" s="211"/>
      <c r="AR595" s="211"/>
      <c r="AS595" s="211"/>
      <c r="AT595" s="211"/>
      <c r="AU595" s="211"/>
      <c r="AV595" s="211"/>
      <c r="AW595" s="211"/>
      <c r="AX595" s="211"/>
      <c r="AY595" s="211"/>
      <c r="AZ595" s="211"/>
      <c r="BA595" s="211"/>
      <c r="BB595" s="211"/>
      <c r="BC595" s="211"/>
      <c r="BD595" s="211"/>
      <c r="BE595" s="211"/>
      <c r="BF595" s="211"/>
      <c r="BG595" s="211"/>
      <c r="BH595" s="211"/>
    </row>
    <row r="596" spans="1:60" outlineLevel="1" x14ac:dyDescent="0.2">
      <c r="A596" s="218"/>
      <c r="B596" s="219"/>
      <c r="C596" s="251" t="s">
        <v>522</v>
      </c>
      <c r="D596" s="224"/>
      <c r="E596" s="225">
        <v>6.9</v>
      </c>
      <c r="F596" s="222"/>
      <c r="G596" s="222"/>
      <c r="H596" s="222"/>
      <c r="I596" s="222"/>
      <c r="J596" s="222"/>
      <c r="K596" s="222"/>
      <c r="L596" s="222"/>
      <c r="M596" s="222"/>
      <c r="N596" s="221"/>
      <c r="O596" s="221"/>
      <c r="P596" s="221"/>
      <c r="Q596" s="221"/>
      <c r="R596" s="222"/>
      <c r="S596" s="222"/>
      <c r="T596" s="222"/>
      <c r="U596" s="222"/>
      <c r="V596" s="222"/>
      <c r="W596" s="222"/>
      <c r="X596" s="222"/>
      <c r="Y596" s="211"/>
      <c r="Z596" s="211"/>
      <c r="AA596" s="211"/>
      <c r="AB596" s="211"/>
      <c r="AC596" s="211"/>
      <c r="AD596" s="211"/>
      <c r="AE596" s="211"/>
      <c r="AF596" s="211"/>
      <c r="AG596" s="211" t="s">
        <v>136</v>
      </c>
      <c r="AH596" s="211">
        <v>0</v>
      </c>
      <c r="AI596" s="211"/>
      <c r="AJ596" s="211"/>
      <c r="AK596" s="211"/>
      <c r="AL596" s="211"/>
      <c r="AM596" s="211"/>
      <c r="AN596" s="211"/>
      <c r="AO596" s="211"/>
      <c r="AP596" s="211"/>
      <c r="AQ596" s="211"/>
      <c r="AR596" s="211"/>
      <c r="AS596" s="211"/>
      <c r="AT596" s="211"/>
      <c r="AU596" s="211"/>
      <c r="AV596" s="211"/>
      <c r="AW596" s="211"/>
      <c r="AX596" s="211"/>
      <c r="AY596" s="211"/>
      <c r="AZ596" s="211"/>
      <c r="BA596" s="211"/>
      <c r="BB596" s="211"/>
      <c r="BC596" s="211"/>
      <c r="BD596" s="211"/>
      <c r="BE596" s="211"/>
      <c r="BF596" s="211"/>
      <c r="BG596" s="211"/>
      <c r="BH596" s="211"/>
    </row>
    <row r="597" spans="1:60" outlineLevel="1" x14ac:dyDescent="0.2">
      <c r="A597" s="218"/>
      <c r="B597" s="219"/>
      <c r="C597" s="251" t="s">
        <v>192</v>
      </c>
      <c r="D597" s="224"/>
      <c r="E597" s="225"/>
      <c r="F597" s="222"/>
      <c r="G597" s="222"/>
      <c r="H597" s="222"/>
      <c r="I597" s="222"/>
      <c r="J597" s="222"/>
      <c r="K597" s="222"/>
      <c r="L597" s="222"/>
      <c r="M597" s="222"/>
      <c r="N597" s="221"/>
      <c r="O597" s="221"/>
      <c r="P597" s="221"/>
      <c r="Q597" s="221"/>
      <c r="R597" s="222"/>
      <c r="S597" s="222"/>
      <c r="T597" s="222"/>
      <c r="U597" s="222"/>
      <c r="V597" s="222"/>
      <c r="W597" s="222"/>
      <c r="X597" s="222"/>
      <c r="Y597" s="211"/>
      <c r="Z597" s="211"/>
      <c r="AA597" s="211"/>
      <c r="AB597" s="211"/>
      <c r="AC597" s="211"/>
      <c r="AD597" s="211"/>
      <c r="AE597" s="211"/>
      <c r="AF597" s="211"/>
      <c r="AG597" s="211" t="s">
        <v>136</v>
      </c>
      <c r="AH597" s="211">
        <v>0</v>
      </c>
      <c r="AI597" s="211"/>
      <c r="AJ597" s="211"/>
      <c r="AK597" s="211"/>
      <c r="AL597" s="211"/>
      <c r="AM597" s="211"/>
      <c r="AN597" s="211"/>
      <c r="AO597" s="211"/>
      <c r="AP597" s="211"/>
      <c r="AQ597" s="211"/>
      <c r="AR597" s="211"/>
      <c r="AS597" s="211"/>
      <c r="AT597" s="211"/>
      <c r="AU597" s="211"/>
      <c r="AV597" s="211"/>
      <c r="AW597" s="211"/>
      <c r="AX597" s="211"/>
      <c r="AY597" s="211"/>
      <c r="AZ597" s="211"/>
      <c r="BA597" s="211"/>
      <c r="BB597" s="211"/>
      <c r="BC597" s="211"/>
      <c r="BD597" s="211"/>
      <c r="BE597" s="211"/>
      <c r="BF597" s="211"/>
      <c r="BG597" s="211"/>
      <c r="BH597" s="211"/>
    </row>
    <row r="598" spans="1:60" outlineLevel="1" x14ac:dyDescent="0.2">
      <c r="A598" s="218"/>
      <c r="B598" s="219"/>
      <c r="C598" s="251" t="s">
        <v>411</v>
      </c>
      <c r="D598" s="224"/>
      <c r="E598" s="225">
        <v>7.91</v>
      </c>
      <c r="F598" s="222"/>
      <c r="G598" s="222"/>
      <c r="H598" s="222"/>
      <c r="I598" s="222"/>
      <c r="J598" s="222"/>
      <c r="K598" s="222"/>
      <c r="L598" s="222"/>
      <c r="M598" s="222"/>
      <c r="N598" s="221"/>
      <c r="O598" s="221"/>
      <c r="P598" s="221"/>
      <c r="Q598" s="221"/>
      <c r="R598" s="222"/>
      <c r="S598" s="222"/>
      <c r="T598" s="222"/>
      <c r="U598" s="222"/>
      <c r="V598" s="222"/>
      <c r="W598" s="222"/>
      <c r="X598" s="222"/>
      <c r="Y598" s="211"/>
      <c r="Z598" s="211"/>
      <c r="AA598" s="211"/>
      <c r="AB598" s="211"/>
      <c r="AC598" s="211"/>
      <c r="AD598" s="211"/>
      <c r="AE598" s="211"/>
      <c r="AF598" s="211"/>
      <c r="AG598" s="211" t="s">
        <v>136</v>
      </c>
      <c r="AH598" s="211">
        <v>0</v>
      </c>
      <c r="AI598" s="211"/>
      <c r="AJ598" s="211"/>
      <c r="AK598" s="211"/>
      <c r="AL598" s="211"/>
      <c r="AM598" s="211"/>
      <c r="AN598" s="211"/>
      <c r="AO598" s="211"/>
      <c r="AP598" s="211"/>
      <c r="AQ598" s="211"/>
      <c r="AR598" s="211"/>
      <c r="AS598" s="211"/>
      <c r="AT598" s="211"/>
      <c r="AU598" s="211"/>
      <c r="AV598" s="211"/>
      <c r="AW598" s="211"/>
      <c r="AX598" s="211"/>
      <c r="AY598" s="211"/>
      <c r="AZ598" s="211"/>
      <c r="BA598" s="211"/>
      <c r="BB598" s="211"/>
      <c r="BC598" s="211"/>
      <c r="BD598" s="211"/>
      <c r="BE598" s="211"/>
      <c r="BF598" s="211"/>
      <c r="BG598" s="211"/>
      <c r="BH598" s="211"/>
    </row>
    <row r="599" spans="1:60" outlineLevel="1" x14ac:dyDescent="0.2">
      <c r="A599" s="218"/>
      <c r="B599" s="219"/>
      <c r="C599" s="251" t="s">
        <v>523</v>
      </c>
      <c r="D599" s="224"/>
      <c r="E599" s="225">
        <v>-1</v>
      </c>
      <c r="F599" s="222"/>
      <c r="G599" s="222"/>
      <c r="H599" s="222"/>
      <c r="I599" s="222"/>
      <c r="J599" s="222"/>
      <c r="K599" s="222"/>
      <c r="L599" s="222"/>
      <c r="M599" s="222"/>
      <c r="N599" s="221"/>
      <c r="O599" s="221"/>
      <c r="P599" s="221"/>
      <c r="Q599" s="221"/>
      <c r="R599" s="222"/>
      <c r="S599" s="222"/>
      <c r="T599" s="222"/>
      <c r="U599" s="222"/>
      <c r="V599" s="222"/>
      <c r="W599" s="222"/>
      <c r="X599" s="222"/>
      <c r="Y599" s="211"/>
      <c r="Z599" s="211"/>
      <c r="AA599" s="211"/>
      <c r="AB599" s="211"/>
      <c r="AC599" s="211"/>
      <c r="AD599" s="211"/>
      <c r="AE599" s="211"/>
      <c r="AF599" s="211"/>
      <c r="AG599" s="211" t="s">
        <v>136</v>
      </c>
      <c r="AH599" s="211">
        <v>0</v>
      </c>
      <c r="AI599" s="211"/>
      <c r="AJ599" s="211"/>
      <c r="AK599" s="211"/>
      <c r="AL599" s="211"/>
      <c r="AM599" s="211"/>
      <c r="AN599" s="211"/>
      <c r="AO599" s="211"/>
      <c r="AP599" s="211"/>
      <c r="AQ599" s="211"/>
      <c r="AR599" s="211"/>
      <c r="AS599" s="211"/>
      <c r="AT599" s="211"/>
      <c r="AU599" s="211"/>
      <c r="AV599" s="211"/>
      <c r="AW599" s="211"/>
      <c r="AX599" s="211"/>
      <c r="AY599" s="211"/>
      <c r="AZ599" s="211"/>
      <c r="BA599" s="211"/>
      <c r="BB599" s="211"/>
      <c r="BC599" s="211"/>
      <c r="BD599" s="211"/>
      <c r="BE599" s="211"/>
      <c r="BF599" s="211"/>
      <c r="BG599" s="211"/>
      <c r="BH599" s="211"/>
    </row>
    <row r="600" spans="1:60" outlineLevel="1" x14ac:dyDescent="0.2">
      <c r="A600" s="218"/>
      <c r="B600" s="219"/>
      <c r="C600" s="251" t="s">
        <v>192</v>
      </c>
      <c r="D600" s="224"/>
      <c r="E600" s="225"/>
      <c r="F600" s="222"/>
      <c r="G600" s="222"/>
      <c r="H600" s="222"/>
      <c r="I600" s="222"/>
      <c r="J600" s="222"/>
      <c r="K600" s="222"/>
      <c r="L600" s="222"/>
      <c r="M600" s="222"/>
      <c r="N600" s="221"/>
      <c r="O600" s="221"/>
      <c r="P600" s="221"/>
      <c r="Q600" s="221"/>
      <c r="R600" s="222"/>
      <c r="S600" s="222"/>
      <c r="T600" s="222"/>
      <c r="U600" s="222"/>
      <c r="V600" s="222"/>
      <c r="W600" s="222"/>
      <c r="X600" s="222"/>
      <c r="Y600" s="211"/>
      <c r="Z600" s="211"/>
      <c r="AA600" s="211"/>
      <c r="AB600" s="211"/>
      <c r="AC600" s="211"/>
      <c r="AD600" s="211"/>
      <c r="AE600" s="211"/>
      <c r="AF600" s="211"/>
      <c r="AG600" s="211" t="s">
        <v>136</v>
      </c>
      <c r="AH600" s="211">
        <v>0</v>
      </c>
      <c r="AI600" s="211"/>
      <c r="AJ600" s="211"/>
      <c r="AK600" s="211"/>
      <c r="AL600" s="211"/>
      <c r="AM600" s="211"/>
      <c r="AN600" s="211"/>
      <c r="AO600" s="211"/>
      <c r="AP600" s="211"/>
      <c r="AQ600" s="211"/>
      <c r="AR600" s="211"/>
      <c r="AS600" s="211"/>
      <c r="AT600" s="211"/>
      <c r="AU600" s="211"/>
      <c r="AV600" s="211"/>
      <c r="AW600" s="211"/>
      <c r="AX600" s="211"/>
      <c r="AY600" s="211"/>
      <c r="AZ600" s="211"/>
      <c r="BA600" s="211"/>
      <c r="BB600" s="211"/>
      <c r="BC600" s="211"/>
      <c r="BD600" s="211"/>
      <c r="BE600" s="211"/>
      <c r="BF600" s="211"/>
      <c r="BG600" s="211"/>
      <c r="BH600" s="211"/>
    </row>
    <row r="601" spans="1:60" outlineLevel="1" x14ac:dyDescent="0.2">
      <c r="A601" s="218"/>
      <c r="B601" s="219"/>
      <c r="C601" s="251" t="s">
        <v>411</v>
      </c>
      <c r="D601" s="224"/>
      <c r="E601" s="225">
        <v>7.91</v>
      </c>
      <c r="F601" s="222"/>
      <c r="G601" s="222"/>
      <c r="H601" s="222"/>
      <c r="I601" s="222"/>
      <c r="J601" s="222"/>
      <c r="K601" s="222"/>
      <c r="L601" s="222"/>
      <c r="M601" s="222"/>
      <c r="N601" s="221"/>
      <c r="O601" s="221"/>
      <c r="P601" s="221"/>
      <c r="Q601" s="221"/>
      <c r="R601" s="222"/>
      <c r="S601" s="222"/>
      <c r="T601" s="222"/>
      <c r="U601" s="222"/>
      <c r="V601" s="222"/>
      <c r="W601" s="222"/>
      <c r="X601" s="222"/>
      <c r="Y601" s="211"/>
      <c r="Z601" s="211"/>
      <c r="AA601" s="211"/>
      <c r="AB601" s="211"/>
      <c r="AC601" s="211"/>
      <c r="AD601" s="211"/>
      <c r="AE601" s="211"/>
      <c r="AF601" s="211"/>
      <c r="AG601" s="211" t="s">
        <v>136</v>
      </c>
      <c r="AH601" s="211">
        <v>0</v>
      </c>
      <c r="AI601" s="211"/>
      <c r="AJ601" s="211"/>
      <c r="AK601" s="211"/>
      <c r="AL601" s="211"/>
      <c r="AM601" s="211"/>
      <c r="AN601" s="211"/>
      <c r="AO601" s="211"/>
      <c r="AP601" s="211"/>
      <c r="AQ601" s="211"/>
      <c r="AR601" s="211"/>
      <c r="AS601" s="211"/>
      <c r="AT601" s="211"/>
      <c r="AU601" s="211"/>
      <c r="AV601" s="211"/>
      <c r="AW601" s="211"/>
      <c r="AX601" s="211"/>
      <c r="AY601" s="211"/>
      <c r="AZ601" s="211"/>
      <c r="BA601" s="211"/>
      <c r="BB601" s="211"/>
      <c r="BC601" s="211"/>
      <c r="BD601" s="211"/>
      <c r="BE601" s="211"/>
      <c r="BF601" s="211"/>
      <c r="BG601" s="211"/>
      <c r="BH601" s="211"/>
    </row>
    <row r="602" spans="1:60" outlineLevel="1" x14ac:dyDescent="0.2">
      <c r="A602" s="218"/>
      <c r="B602" s="219"/>
      <c r="C602" s="251" t="s">
        <v>523</v>
      </c>
      <c r="D602" s="224"/>
      <c r="E602" s="225">
        <v>-1</v>
      </c>
      <c r="F602" s="222"/>
      <c r="G602" s="222"/>
      <c r="H602" s="222"/>
      <c r="I602" s="222"/>
      <c r="J602" s="222"/>
      <c r="K602" s="222"/>
      <c r="L602" s="222"/>
      <c r="M602" s="222"/>
      <c r="N602" s="221"/>
      <c r="O602" s="221"/>
      <c r="P602" s="221"/>
      <c r="Q602" s="221"/>
      <c r="R602" s="222"/>
      <c r="S602" s="222"/>
      <c r="T602" s="222"/>
      <c r="U602" s="222"/>
      <c r="V602" s="222"/>
      <c r="W602" s="222"/>
      <c r="X602" s="222"/>
      <c r="Y602" s="211"/>
      <c r="Z602" s="211"/>
      <c r="AA602" s="211"/>
      <c r="AB602" s="211"/>
      <c r="AC602" s="211"/>
      <c r="AD602" s="211"/>
      <c r="AE602" s="211"/>
      <c r="AF602" s="211"/>
      <c r="AG602" s="211" t="s">
        <v>136</v>
      </c>
      <c r="AH602" s="211">
        <v>0</v>
      </c>
      <c r="AI602" s="211"/>
      <c r="AJ602" s="211"/>
      <c r="AK602" s="211"/>
      <c r="AL602" s="211"/>
      <c r="AM602" s="211"/>
      <c r="AN602" s="211"/>
      <c r="AO602" s="211"/>
      <c r="AP602" s="211"/>
      <c r="AQ602" s="211"/>
      <c r="AR602" s="211"/>
      <c r="AS602" s="211"/>
      <c r="AT602" s="211"/>
      <c r="AU602" s="211"/>
      <c r="AV602" s="211"/>
      <c r="AW602" s="211"/>
      <c r="AX602" s="211"/>
      <c r="AY602" s="211"/>
      <c r="AZ602" s="211"/>
      <c r="BA602" s="211"/>
      <c r="BB602" s="211"/>
      <c r="BC602" s="211"/>
      <c r="BD602" s="211"/>
      <c r="BE602" s="211"/>
      <c r="BF602" s="211"/>
      <c r="BG602" s="211"/>
      <c r="BH602" s="211"/>
    </row>
    <row r="603" spans="1:60" outlineLevel="1" x14ac:dyDescent="0.2">
      <c r="A603" s="218"/>
      <c r="B603" s="219"/>
      <c r="C603" s="251" t="s">
        <v>194</v>
      </c>
      <c r="D603" s="224"/>
      <c r="E603" s="225"/>
      <c r="F603" s="222"/>
      <c r="G603" s="222"/>
      <c r="H603" s="222"/>
      <c r="I603" s="222"/>
      <c r="J603" s="222"/>
      <c r="K603" s="222"/>
      <c r="L603" s="222"/>
      <c r="M603" s="222"/>
      <c r="N603" s="221"/>
      <c r="O603" s="221"/>
      <c r="P603" s="221"/>
      <c r="Q603" s="221"/>
      <c r="R603" s="222"/>
      <c r="S603" s="222"/>
      <c r="T603" s="222"/>
      <c r="U603" s="222"/>
      <c r="V603" s="222"/>
      <c r="W603" s="222"/>
      <c r="X603" s="222"/>
      <c r="Y603" s="211"/>
      <c r="Z603" s="211"/>
      <c r="AA603" s="211"/>
      <c r="AB603" s="211"/>
      <c r="AC603" s="211"/>
      <c r="AD603" s="211"/>
      <c r="AE603" s="211"/>
      <c r="AF603" s="211"/>
      <c r="AG603" s="211" t="s">
        <v>136</v>
      </c>
      <c r="AH603" s="211">
        <v>0</v>
      </c>
      <c r="AI603" s="211"/>
      <c r="AJ603" s="211"/>
      <c r="AK603" s="211"/>
      <c r="AL603" s="211"/>
      <c r="AM603" s="211"/>
      <c r="AN603" s="211"/>
      <c r="AO603" s="211"/>
      <c r="AP603" s="211"/>
      <c r="AQ603" s="211"/>
      <c r="AR603" s="211"/>
      <c r="AS603" s="211"/>
      <c r="AT603" s="211"/>
      <c r="AU603" s="211"/>
      <c r="AV603" s="211"/>
      <c r="AW603" s="211"/>
      <c r="AX603" s="211"/>
      <c r="AY603" s="211"/>
      <c r="AZ603" s="211"/>
      <c r="BA603" s="211"/>
      <c r="BB603" s="211"/>
      <c r="BC603" s="211"/>
      <c r="BD603" s="211"/>
      <c r="BE603" s="211"/>
      <c r="BF603" s="211"/>
      <c r="BG603" s="211"/>
      <c r="BH603" s="211"/>
    </row>
    <row r="604" spans="1:60" outlineLevel="1" x14ac:dyDescent="0.2">
      <c r="A604" s="218"/>
      <c r="B604" s="219"/>
      <c r="C604" s="251" t="s">
        <v>411</v>
      </c>
      <c r="D604" s="224"/>
      <c r="E604" s="225">
        <v>7.91</v>
      </c>
      <c r="F604" s="222"/>
      <c r="G604" s="222"/>
      <c r="H604" s="222"/>
      <c r="I604" s="222"/>
      <c r="J604" s="222"/>
      <c r="K604" s="222"/>
      <c r="L604" s="222"/>
      <c r="M604" s="222"/>
      <c r="N604" s="221"/>
      <c r="O604" s="221"/>
      <c r="P604" s="221"/>
      <c r="Q604" s="221"/>
      <c r="R604" s="222"/>
      <c r="S604" s="222"/>
      <c r="T604" s="222"/>
      <c r="U604" s="222"/>
      <c r="V604" s="222"/>
      <c r="W604" s="222"/>
      <c r="X604" s="222"/>
      <c r="Y604" s="211"/>
      <c r="Z604" s="211"/>
      <c r="AA604" s="211"/>
      <c r="AB604" s="211"/>
      <c r="AC604" s="211"/>
      <c r="AD604" s="211"/>
      <c r="AE604" s="211"/>
      <c r="AF604" s="211"/>
      <c r="AG604" s="211" t="s">
        <v>136</v>
      </c>
      <c r="AH604" s="211">
        <v>0</v>
      </c>
      <c r="AI604" s="211"/>
      <c r="AJ604" s="211"/>
      <c r="AK604" s="211"/>
      <c r="AL604" s="211"/>
      <c r="AM604" s="211"/>
      <c r="AN604" s="211"/>
      <c r="AO604" s="211"/>
      <c r="AP604" s="211"/>
      <c r="AQ604" s="211"/>
      <c r="AR604" s="211"/>
      <c r="AS604" s="211"/>
      <c r="AT604" s="211"/>
      <c r="AU604" s="211"/>
      <c r="AV604" s="211"/>
      <c r="AW604" s="211"/>
      <c r="AX604" s="211"/>
      <c r="AY604" s="211"/>
      <c r="AZ604" s="211"/>
      <c r="BA604" s="211"/>
      <c r="BB604" s="211"/>
      <c r="BC604" s="211"/>
      <c r="BD604" s="211"/>
      <c r="BE604" s="211"/>
      <c r="BF604" s="211"/>
      <c r="BG604" s="211"/>
      <c r="BH604" s="211"/>
    </row>
    <row r="605" spans="1:60" outlineLevel="1" x14ac:dyDescent="0.2">
      <c r="A605" s="218"/>
      <c r="B605" s="219"/>
      <c r="C605" s="251" t="s">
        <v>523</v>
      </c>
      <c r="D605" s="224"/>
      <c r="E605" s="225">
        <v>-1</v>
      </c>
      <c r="F605" s="222"/>
      <c r="G605" s="222"/>
      <c r="H605" s="222"/>
      <c r="I605" s="222"/>
      <c r="J605" s="222"/>
      <c r="K605" s="222"/>
      <c r="L605" s="222"/>
      <c r="M605" s="222"/>
      <c r="N605" s="221"/>
      <c r="O605" s="221"/>
      <c r="P605" s="221"/>
      <c r="Q605" s="221"/>
      <c r="R605" s="222"/>
      <c r="S605" s="222"/>
      <c r="T605" s="222"/>
      <c r="U605" s="222"/>
      <c r="V605" s="222"/>
      <c r="W605" s="222"/>
      <c r="X605" s="222"/>
      <c r="Y605" s="211"/>
      <c r="Z605" s="211"/>
      <c r="AA605" s="211"/>
      <c r="AB605" s="211"/>
      <c r="AC605" s="211"/>
      <c r="AD605" s="211"/>
      <c r="AE605" s="211"/>
      <c r="AF605" s="211"/>
      <c r="AG605" s="211" t="s">
        <v>136</v>
      </c>
      <c r="AH605" s="211">
        <v>0</v>
      </c>
      <c r="AI605" s="211"/>
      <c r="AJ605" s="211"/>
      <c r="AK605" s="211"/>
      <c r="AL605" s="211"/>
      <c r="AM605" s="211"/>
      <c r="AN605" s="211"/>
      <c r="AO605" s="211"/>
      <c r="AP605" s="211"/>
      <c r="AQ605" s="211"/>
      <c r="AR605" s="211"/>
      <c r="AS605" s="211"/>
      <c r="AT605" s="211"/>
      <c r="AU605" s="211"/>
      <c r="AV605" s="211"/>
      <c r="AW605" s="211"/>
      <c r="AX605" s="211"/>
      <c r="AY605" s="211"/>
      <c r="AZ605" s="211"/>
      <c r="BA605" s="211"/>
      <c r="BB605" s="211"/>
      <c r="BC605" s="211"/>
      <c r="BD605" s="211"/>
      <c r="BE605" s="211"/>
      <c r="BF605" s="211"/>
      <c r="BG605" s="211"/>
      <c r="BH605" s="211"/>
    </row>
    <row r="606" spans="1:60" outlineLevel="1" x14ac:dyDescent="0.2">
      <c r="A606" s="218"/>
      <c r="B606" s="219"/>
      <c r="C606" s="252"/>
      <c r="D606" s="241"/>
      <c r="E606" s="241"/>
      <c r="F606" s="241"/>
      <c r="G606" s="241"/>
      <c r="H606" s="222"/>
      <c r="I606" s="222"/>
      <c r="J606" s="222"/>
      <c r="K606" s="222"/>
      <c r="L606" s="222"/>
      <c r="M606" s="222"/>
      <c r="N606" s="221"/>
      <c r="O606" s="221"/>
      <c r="P606" s="221"/>
      <c r="Q606" s="221"/>
      <c r="R606" s="222"/>
      <c r="S606" s="222"/>
      <c r="T606" s="222"/>
      <c r="U606" s="222"/>
      <c r="V606" s="222"/>
      <c r="W606" s="222"/>
      <c r="X606" s="222"/>
      <c r="Y606" s="211"/>
      <c r="Z606" s="211"/>
      <c r="AA606" s="211"/>
      <c r="AB606" s="211"/>
      <c r="AC606" s="211"/>
      <c r="AD606" s="211"/>
      <c r="AE606" s="211"/>
      <c r="AF606" s="211"/>
      <c r="AG606" s="211" t="s">
        <v>140</v>
      </c>
      <c r="AH606" s="211"/>
      <c r="AI606" s="211"/>
      <c r="AJ606" s="211"/>
      <c r="AK606" s="211"/>
      <c r="AL606" s="211"/>
      <c r="AM606" s="211"/>
      <c r="AN606" s="211"/>
      <c r="AO606" s="211"/>
      <c r="AP606" s="211"/>
      <c r="AQ606" s="211"/>
      <c r="AR606" s="211"/>
      <c r="AS606" s="211"/>
      <c r="AT606" s="211"/>
      <c r="AU606" s="211"/>
      <c r="AV606" s="211"/>
      <c r="AW606" s="211"/>
      <c r="AX606" s="211"/>
      <c r="AY606" s="211"/>
      <c r="AZ606" s="211"/>
      <c r="BA606" s="211"/>
      <c r="BB606" s="211"/>
      <c r="BC606" s="211"/>
      <c r="BD606" s="211"/>
      <c r="BE606" s="211"/>
      <c r="BF606" s="211"/>
      <c r="BG606" s="211"/>
      <c r="BH606" s="211"/>
    </row>
    <row r="607" spans="1:60" outlineLevel="1" x14ac:dyDescent="0.2">
      <c r="A607" s="233">
        <v>100</v>
      </c>
      <c r="B607" s="234" t="s">
        <v>524</v>
      </c>
      <c r="C607" s="250" t="s">
        <v>525</v>
      </c>
      <c r="D607" s="235" t="s">
        <v>255</v>
      </c>
      <c r="E607" s="236">
        <v>43.29</v>
      </c>
      <c r="F607" s="237"/>
      <c r="G607" s="238">
        <f>ROUND(E607*F607,2)</f>
        <v>0</v>
      </c>
      <c r="H607" s="237"/>
      <c r="I607" s="238">
        <f>ROUND(E607*H607,2)</f>
        <v>0</v>
      </c>
      <c r="J607" s="237"/>
      <c r="K607" s="238">
        <f>ROUND(E607*J607,2)</f>
        <v>0</v>
      </c>
      <c r="L607" s="238">
        <v>15</v>
      </c>
      <c r="M607" s="238">
        <f>G607*(1+L607/100)</f>
        <v>0</v>
      </c>
      <c r="N607" s="236">
        <v>0</v>
      </c>
      <c r="O607" s="236">
        <f>ROUND(E607*N607,2)</f>
        <v>0</v>
      </c>
      <c r="P607" s="236">
        <v>0</v>
      </c>
      <c r="Q607" s="236">
        <f>ROUND(E607*P607,2)</f>
        <v>0</v>
      </c>
      <c r="R607" s="238"/>
      <c r="S607" s="238" t="s">
        <v>132</v>
      </c>
      <c r="T607" s="239" t="s">
        <v>177</v>
      </c>
      <c r="U607" s="222">
        <v>0.17</v>
      </c>
      <c r="V607" s="222">
        <f>ROUND(E607*U607,2)</f>
        <v>7.36</v>
      </c>
      <c r="W607" s="222"/>
      <c r="X607" s="222" t="s">
        <v>133</v>
      </c>
      <c r="Y607" s="211"/>
      <c r="Z607" s="211"/>
      <c r="AA607" s="211"/>
      <c r="AB607" s="211"/>
      <c r="AC607" s="211"/>
      <c r="AD607" s="211"/>
      <c r="AE607" s="211"/>
      <c r="AF607" s="211"/>
      <c r="AG607" s="211" t="s">
        <v>134</v>
      </c>
      <c r="AH607" s="211"/>
      <c r="AI607" s="211"/>
      <c r="AJ607" s="211"/>
      <c r="AK607" s="211"/>
      <c r="AL607" s="211"/>
      <c r="AM607" s="211"/>
      <c r="AN607" s="211"/>
      <c r="AO607" s="211"/>
      <c r="AP607" s="211"/>
      <c r="AQ607" s="211"/>
      <c r="AR607" s="211"/>
      <c r="AS607" s="211"/>
      <c r="AT607" s="211"/>
      <c r="AU607" s="211"/>
      <c r="AV607" s="211"/>
      <c r="AW607" s="211"/>
      <c r="AX607" s="211"/>
      <c r="AY607" s="211"/>
      <c r="AZ607" s="211"/>
      <c r="BA607" s="211"/>
      <c r="BB607" s="211"/>
      <c r="BC607" s="211"/>
      <c r="BD607" s="211"/>
      <c r="BE607" s="211"/>
      <c r="BF607" s="211"/>
      <c r="BG607" s="211"/>
      <c r="BH607" s="211"/>
    </row>
    <row r="608" spans="1:60" outlineLevel="1" x14ac:dyDescent="0.2">
      <c r="A608" s="218"/>
      <c r="B608" s="219"/>
      <c r="C608" s="251" t="s">
        <v>526</v>
      </c>
      <c r="D608" s="224"/>
      <c r="E608" s="225"/>
      <c r="F608" s="222"/>
      <c r="G608" s="222"/>
      <c r="H608" s="222"/>
      <c r="I608" s="222"/>
      <c r="J608" s="222"/>
      <c r="K608" s="222"/>
      <c r="L608" s="222"/>
      <c r="M608" s="222"/>
      <c r="N608" s="221"/>
      <c r="O608" s="221"/>
      <c r="P608" s="221"/>
      <c r="Q608" s="221"/>
      <c r="R608" s="222"/>
      <c r="S608" s="222"/>
      <c r="T608" s="222"/>
      <c r="U608" s="222"/>
      <c r="V608" s="222"/>
      <c r="W608" s="222"/>
      <c r="X608" s="222"/>
      <c r="Y608" s="211"/>
      <c r="Z608" s="211"/>
      <c r="AA608" s="211"/>
      <c r="AB608" s="211"/>
      <c r="AC608" s="211"/>
      <c r="AD608" s="211"/>
      <c r="AE608" s="211"/>
      <c r="AF608" s="211"/>
      <c r="AG608" s="211" t="s">
        <v>136</v>
      </c>
      <c r="AH608" s="211">
        <v>0</v>
      </c>
      <c r="AI608" s="211"/>
      <c r="AJ608" s="211"/>
      <c r="AK608" s="211"/>
      <c r="AL608" s="211"/>
      <c r="AM608" s="211"/>
      <c r="AN608" s="211"/>
      <c r="AO608" s="211"/>
      <c r="AP608" s="211"/>
      <c r="AQ608" s="211"/>
      <c r="AR608" s="211"/>
      <c r="AS608" s="211"/>
      <c r="AT608" s="211"/>
      <c r="AU608" s="211"/>
      <c r="AV608" s="211"/>
      <c r="AW608" s="211"/>
      <c r="AX608" s="211"/>
      <c r="AY608" s="211"/>
      <c r="AZ608" s="211"/>
      <c r="BA608" s="211"/>
      <c r="BB608" s="211"/>
      <c r="BC608" s="211"/>
      <c r="BD608" s="211"/>
      <c r="BE608" s="211"/>
      <c r="BF608" s="211"/>
      <c r="BG608" s="211"/>
      <c r="BH608" s="211"/>
    </row>
    <row r="609" spans="1:60" outlineLevel="1" x14ac:dyDescent="0.2">
      <c r="A609" s="218"/>
      <c r="B609" s="219"/>
      <c r="C609" s="251" t="s">
        <v>527</v>
      </c>
      <c r="D609" s="224"/>
      <c r="E609" s="225">
        <v>43.29</v>
      </c>
      <c r="F609" s="222"/>
      <c r="G609" s="222"/>
      <c r="H609" s="222"/>
      <c r="I609" s="222"/>
      <c r="J609" s="222"/>
      <c r="K609" s="222"/>
      <c r="L609" s="222"/>
      <c r="M609" s="222"/>
      <c r="N609" s="221"/>
      <c r="O609" s="221"/>
      <c r="P609" s="221"/>
      <c r="Q609" s="221"/>
      <c r="R609" s="222"/>
      <c r="S609" s="222"/>
      <c r="T609" s="222"/>
      <c r="U609" s="222"/>
      <c r="V609" s="222"/>
      <c r="W609" s="222"/>
      <c r="X609" s="222"/>
      <c r="Y609" s="211"/>
      <c r="Z609" s="211"/>
      <c r="AA609" s="211"/>
      <c r="AB609" s="211"/>
      <c r="AC609" s="211"/>
      <c r="AD609" s="211"/>
      <c r="AE609" s="211"/>
      <c r="AF609" s="211"/>
      <c r="AG609" s="211" t="s">
        <v>136</v>
      </c>
      <c r="AH609" s="211">
        <v>0</v>
      </c>
      <c r="AI609" s="211"/>
      <c r="AJ609" s="211"/>
      <c r="AK609" s="211"/>
      <c r="AL609" s="211"/>
      <c r="AM609" s="211"/>
      <c r="AN609" s="211"/>
      <c r="AO609" s="211"/>
      <c r="AP609" s="211"/>
      <c r="AQ609" s="211"/>
      <c r="AR609" s="211"/>
      <c r="AS609" s="211"/>
      <c r="AT609" s="211"/>
      <c r="AU609" s="211"/>
      <c r="AV609" s="211"/>
      <c r="AW609" s="211"/>
      <c r="AX609" s="211"/>
      <c r="AY609" s="211"/>
      <c r="AZ609" s="211"/>
      <c r="BA609" s="211"/>
      <c r="BB609" s="211"/>
      <c r="BC609" s="211"/>
      <c r="BD609" s="211"/>
      <c r="BE609" s="211"/>
      <c r="BF609" s="211"/>
      <c r="BG609" s="211"/>
      <c r="BH609" s="211"/>
    </row>
    <row r="610" spans="1:60" outlineLevel="1" x14ac:dyDescent="0.2">
      <c r="A610" s="218"/>
      <c r="B610" s="219"/>
      <c r="C610" s="252"/>
      <c r="D610" s="241"/>
      <c r="E610" s="241"/>
      <c r="F610" s="241"/>
      <c r="G610" s="241"/>
      <c r="H610" s="222"/>
      <c r="I610" s="222"/>
      <c r="J610" s="222"/>
      <c r="K610" s="222"/>
      <c r="L610" s="222"/>
      <c r="M610" s="222"/>
      <c r="N610" s="221"/>
      <c r="O610" s="221"/>
      <c r="P610" s="221"/>
      <c r="Q610" s="221"/>
      <c r="R610" s="222"/>
      <c r="S610" s="222"/>
      <c r="T610" s="222"/>
      <c r="U610" s="222"/>
      <c r="V610" s="222"/>
      <c r="W610" s="222"/>
      <c r="X610" s="222"/>
      <c r="Y610" s="211"/>
      <c r="Z610" s="211"/>
      <c r="AA610" s="211"/>
      <c r="AB610" s="211"/>
      <c r="AC610" s="211"/>
      <c r="AD610" s="211"/>
      <c r="AE610" s="211"/>
      <c r="AF610" s="211"/>
      <c r="AG610" s="211" t="s">
        <v>140</v>
      </c>
      <c r="AH610" s="211"/>
      <c r="AI610" s="211"/>
      <c r="AJ610" s="211"/>
      <c r="AK610" s="211"/>
      <c r="AL610" s="211"/>
      <c r="AM610" s="211"/>
      <c r="AN610" s="211"/>
      <c r="AO610" s="211"/>
      <c r="AP610" s="211"/>
      <c r="AQ610" s="211"/>
      <c r="AR610" s="211"/>
      <c r="AS610" s="211"/>
      <c r="AT610" s="211"/>
      <c r="AU610" s="211"/>
      <c r="AV610" s="211"/>
      <c r="AW610" s="211"/>
      <c r="AX610" s="211"/>
      <c r="AY610" s="211"/>
      <c r="AZ610" s="211"/>
      <c r="BA610" s="211"/>
      <c r="BB610" s="211"/>
      <c r="BC610" s="211"/>
      <c r="BD610" s="211"/>
      <c r="BE610" s="211"/>
      <c r="BF610" s="211"/>
      <c r="BG610" s="211"/>
      <c r="BH610" s="211"/>
    </row>
    <row r="611" spans="1:60" outlineLevel="1" x14ac:dyDescent="0.2">
      <c r="A611" s="233">
        <v>101</v>
      </c>
      <c r="B611" s="234" t="s">
        <v>528</v>
      </c>
      <c r="C611" s="250" t="s">
        <v>529</v>
      </c>
      <c r="D611" s="235" t="s">
        <v>130</v>
      </c>
      <c r="E611" s="236">
        <v>22.72</v>
      </c>
      <c r="F611" s="237"/>
      <c r="G611" s="238">
        <f>ROUND(E611*F611,2)</f>
        <v>0</v>
      </c>
      <c r="H611" s="237"/>
      <c r="I611" s="238">
        <f>ROUND(E611*H611,2)</f>
        <v>0</v>
      </c>
      <c r="J611" s="237"/>
      <c r="K611" s="238">
        <f>ROUND(E611*J611,2)</f>
        <v>0</v>
      </c>
      <c r="L611" s="238">
        <v>15</v>
      </c>
      <c r="M611" s="238">
        <f>G611*(1+L611/100)</f>
        <v>0</v>
      </c>
      <c r="N611" s="236">
        <v>4.7499999999999999E-3</v>
      </c>
      <c r="O611" s="236">
        <f>ROUND(E611*N611,2)</f>
        <v>0.11</v>
      </c>
      <c r="P611" s="236">
        <v>0</v>
      </c>
      <c r="Q611" s="236">
        <f>ROUND(E611*P611,2)</f>
        <v>0</v>
      </c>
      <c r="R611" s="238"/>
      <c r="S611" s="238" t="s">
        <v>176</v>
      </c>
      <c r="T611" s="239" t="s">
        <v>177</v>
      </c>
      <c r="U611" s="222">
        <v>0.85</v>
      </c>
      <c r="V611" s="222">
        <f>ROUND(E611*U611,2)</f>
        <v>19.309999999999999</v>
      </c>
      <c r="W611" s="222"/>
      <c r="X611" s="222" t="s">
        <v>133</v>
      </c>
      <c r="Y611" s="211"/>
      <c r="Z611" s="211"/>
      <c r="AA611" s="211"/>
      <c r="AB611" s="211"/>
      <c r="AC611" s="211"/>
      <c r="AD611" s="211"/>
      <c r="AE611" s="211"/>
      <c r="AF611" s="211"/>
      <c r="AG611" s="211" t="s">
        <v>134</v>
      </c>
      <c r="AH611" s="211"/>
      <c r="AI611" s="211"/>
      <c r="AJ611" s="211"/>
      <c r="AK611" s="211"/>
      <c r="AL611" s="211"/>
      <c r="AM611" s="211"/>
      <c r="AN611" s="211"/>
      <c r="AO611" s="211"/>
      <c r="AP611" s="211"/>
      <c r="AQ611" s="211"/>
      <c r="AR611" s="211"/>
      <c r="AS611" s="211"/>
      <c r="AT611" s="211"/>
      <c r="AU611" s="211"/>
      <c r="AV611" s="211"/>
      <c r="AW611" s="211"/>
      <c r="AX611" s="211"/>
      <c r="AY611" s="211"/>
      <c r="AZ611" s="211"/>
      <c r="BA611" s="211"/>
      <c r="BB611" s="211"/>
      <c r="BC611" s="211"/>
      <c r="BD611" s="211"/>
      <c r="BE611" s="211"/>
      <c r="BF611" s="211"/>
      <c r="BG611" s="211"/>
      <c r="BH611" s="211"/>
    </row>
    <row r="612" spans="1:60" outlineLevel="1" x14ac:dyDescent="0.2">
      <c r="A612" s="218"/>
      <c r="B612" s="219"/>
      <c r="C612" s="251" t="s">
        <v>222</v>
      </c>
      <c r="D612" s="224"/>
      <c r="E612" s="225"/>
      <c r="F612" s="222"/>
      <c r="G612" s="222"/>
      <c r="H612" s="222"/>
      <c r="I612" s="222"/>
      <c r="J612" s="222"/>
      <c r="K612" s="222"/>
      <c r="L612" s="222"/>
      <c r="M612" s="222"/>
      <c r="N612" s="221"/>
      <c r="O612" s="221"/>
      <c r="P612" s="221"/>
      <c r="Q612" s="221"/>
      <c r="R612" s="222"/>
      <c r="S612" s="222"/>
      <c r="T612" s="222"/>
      <c r="U612" s="222"/>
      <c r="V612" s="222"/>
      <c r="W612" s="222"/>
      <c r="X612" s="222"/>
      <c r="Y612" s="211"/>
      <c r="Z612" s="211"/>
      <c r="AA612" s="211"/>
      <c r="AB612" s="211"/>
      <c r="AC612" s="211"/>
      <c r="AD612" s="211"/>
      <c r="AE612" s="211"/>
      <c r="AF612" s="211"/>
      <c r="AG612" s="211" t="s">
        <v>136</v>
      </c>
      <c r="AH612" s="211">
        <v>0</v>
      </c>
      <c r="AI612" s="211"/>
      <c r="AJ612" s="211"/>
      <c r="AK612" s="211"/>
      <c r="AL612" s="211"/>
      <c r="AM612" s="211"/>
      <c r="AN612" s="211"/>
      <c r="AO612" s="211"/>
      <c r="AP612" s="211"/>
      <c r="AQ612" s="211"/>
      <c r="AR612" s="211"/>
      <c r="AS612" s="211"/>
      <c r="AT612" s="211"/>
      <c r="AU612" s="211"/>
      <c r="AV612" s="211"/>
      <c r="AW612" s="211"/>
      <c r="AX612" s="211"/>
      <c r="AY612" s="211"/>
      <c r="AZ612" s="211"/>
      <c r="BA612" s="211"/>
      <c r="BB612" s="211"/>
      <c r="BC612" s="211"/>
      <c r="BD612" s="211"/>
      <c r="BE612" s="211"/>
      <c r="BF612" s="211"/>
      <c r="BG612" s="211"/>
      <c r="BH612" s="211"/>
    </row>
    <row r="613" spans="1:60" outlineLevel="1" x14ac:dyDescent="0.2">
      <c r="A613" s="218"/>
      <c r="B613" s="219"/>
      <c r="C613" s="251" t="s">
        <v>223</v>
      </c>
      <c r="D613" s="224"/>
      <c r="E613" s="225"/>
      <c r="F613" s="222"/>
      <c r="G613" s="222"/>
      <c r="H613" s="222"/>
      <c r="I613" s="222"/>
      <c r="J613" s="222"/>
      <c r="K613" s="222"/>
      <c r="L613" s="222"/>
      <c r="M613" s="222"/>
      <c r="N613" s="221"/>
      <c r="O613" s="221"/>
      <c r="P613" s="221"/>
      <c r="Q613" s="221"/>
      <c r="R613" s="222"/>
      <c r="S613" s="222"/>
      <c r="T613" s="222"/>
      <c r="U613" s="222"/>
      <c r="V613" s="222"/>
      <c r="W613" s="222"/>
      <c r="X613" s="222"/>
      <c r="Y613" s="211"/>
      <c r="Z613" s="211"/>
      <c r="AA613" s="211"/>
      <c r="AB613" s="211"/>
      <c r="AC613" s="211"/>
      <c r="AD613" s="211"/>
      <c r="AE613" s="211"/>
      <c r="AF613" s="211"/>
      <c r="AG613" s="211" t="s">
        <v>136</v>
      </c>
      <c r="AH613" s="211">
        <v>0</v>
      </c>
      <c r="AI613" s="211"/>
      <c r="AJ613" s="211"/>
      <c r="AK613" s="211"/>
      <c r="AL613" s="211"/>
      <c r="AM613" s="211"/>
      <c r="AN613" s="211"/>
      <c r="AO613" s="211"/>
      <c r="AP613" s="211"/>
      <c r="AQ613" s="211"/>
      <c r="AR613" s="211"/>
      <c r="AS613" s="211"/>
      <c r="AT613" s="211"/>
      <c r="AU613" s="211"/>
      <c r="AV613" s="211"/>
      <c r="AW613" s="211"/>
      <c r="AX613" s="211"/>
      <c r="AY613" s="211"/>
      <c r="AZ613" s="211"/>
      <c r="BA613" s="211"/>
      <c r="BB613" s="211"/>
      <c r="BC613" s="211"/>
      <c r="BD613" s="211"/>
      <c r="BE613" s="211"/>
      <c r="BF613" s="211"/>
      <c r="BG613" s="211"/>
      <c r="BH613" s="211"/>
    </row>
    <row r="614" spans="1:60" outlineLevel="1" x14ac:dyDescent="0.2">
      <c r="A614" s="218"/>
      <c r="B614" s="219"/>
      <c r="C614" s="251" t="s">
        <v>514</v>
      </c>
      <c r="D614" s="224"/>
      <c r="E614" s="225">
        <v>14</v>
      </c>
      <c r="F614" s="222"/>
      <c r="G614" s="222"/>
      <c r="H614" s="222"/>
      <c r="I614" s="222"/>
      <c r="J614" s="222"/>
      <c r="K614" s="222"/>
      <c r="L614" s="222"/>
      <c r="M614" s="222"/>
      <c r="N614" s="221"/>
      <c r="O614" s="221"/>
      <c r="P614" s="221"/>
      <c r="Q614" s="221"/>
      <c r="R614" s="222"/>
      <c r="S614" s="222"/>
      <c r="T614" s="222"/>
      <c r="U614" s="222"/>
      <c r="V614" s="222"/>
      <c r="W614" s="222"/>
      <c r="X614" s="222"/>
      <c r="Y614" s="211"/>
      <c r="Z614" s="211"/>
      <c r="AA614" s="211"/>
      <c r="AB614" s="211"/>
      <c r="AC614" s="211"/>
      <c r="AD614" s="211"/>
      <c r="AE614" s="211"/>
      <c r="AF614" s="211"/>
      <c r="AG614" s="211" t="s">
        <v>136</v>
      </c>
      <c r="AH614" s="211">
        <v>0</v>
      </c>
      <c r="AI614" s="211"/>
      <c r="AJ614" s="211"/>
      <c r="AK614" s="211"/>
      <c r="AL614" s="211"/>
      <c r="AM614" s="211"/>
      <c r="AN614" s="211"/>
      <c r="AO614" s="211"/>
      <c r="AP614" s="211"/>
      <c r="AQ614" s="211"/>
      <c r="AR614" s="211"/>
      <c r="AS614" s="211"/>
      <c r="AT614" s="211"/>
      <c r="AU614" s="211"/>
      <c r="AV614" s="211"/>
      <c r="AW614" s="211"/>
      <c r="AX614" s="211"/>
      <c r="AY614" s="211"/>
      <c r="AZ614" s="211"/>
      <c r="BA614" s="211"/>
      <c r="BB614" s="211"/>
      <c r="BC614" s="211"/>
      <c r="BD614" s="211"/>
      <c r="BE614" s="211"/>
      <c r="BF614" s="211"/>
      <c r="BG614" s="211"/>
      <c r="BH614" s="211"/>
    </row>
    <row r="615" spans="1:60" outlineLevel="1" x14ac:dyDescent="0.2">
      <c r="A615" s="218"/>
      <c r="B615" s="219"/>
      <c r="C615" s="251" t="s">
        <v>202</v>
      </c>
      <c r="D615" s="224"/>
      <c r="E615" s="225">
        <v>8.7200000000000006</v>
      </c>
      <c r="F615" s="222"/>
      <c r="G615" s="222"/>
      <c r="H615" s="222"/>
      <c r="I615" s="222"/>
      <c r="J615" s="222"/>
      <c r="K615" s="222"/>
      <c r="L615" s="222"/>
      <c r="M615" s="222"/>
      <c r="N615" s="221"/>
      <c r="O615" s="221"/>
      <c r="P615" s="221"/>
      <c r="Q615" s="221"/>
      <c r="R615" s="222"/>
      <c r="S615" s="222"/>
      <c r="T615" s="222"/>
      <c r="U615" s="222"/>
      <c r="V615" s="222"/>
      <c r="W615" s="222"/>
      <c r="X615" s="222"/>
      <c r="Y615" s="211"/>
      <c r="Z615" s="211"/>
      <c r="AA615" s="211"/>
      <c r="AB615" s="211"/>
      <c r="AC615" s="211"/>
      <c r="AD615" s="211"/>
      <c r="AE615" s="211"/>
      <c r="AF615" s="211"/>
      <c r="AG615" s="211" t="s">
        <v>136</v>
      </c>
      <c r="AH615" s="211">
        <v>0</v>
      </c>
      <c r="AI615" s="211"/>
      <c r="AJ615" s="211"/>
      <c r="AK615" s="211"/>
      <c r="AL615" s="211"/>
      <c r="AM615" s="211"/>
      <c r="AN615" s="211"/>
      <c r="AO615" s="211"/>
      <c r="AP615" s="211"/>
      <c r="AQ615" s="211"/>
      <c r="AR615" s="211"/>
      <c r="AS615" s="211"/>
      <c r="AT615" s="211"/>
      <c r="AU615" s="211"/>
      <c r="AV615" s="211"/>
      <c r="AW615" s="211"/>
      <c r="AX615" s="211"/>
      <c r="AY615" s="211"/>
      <c r="AZ615" s="211"/>
      <c r="BA615" s="211"/>
      <c r="BB615" s="211"/>
      <c r="BC615" s="211"/>
      <c r="BD615" s="211"/>
      <c r="BE615" s="211"/>
      <c r="BF615" s="211"/>
      <c r="BG615" s="211"/>
      <c r="BH615" s="211"/>
    </row>
    <row r="616" spans="1:60" outlineLevel="1" x14ac:dyDescent="0.2">
      <c r="A616" s="218"/>
      <c r="B616" s="219"/>
      <c r="C616" s="252"/>
      <c r="D616" s="241"/>
      <c r="E616" s="241"/>
      <c r="F616" s="241"/>
      <c r="G616" s="241"/>
      <c r="H616" s="222"/>
      <c r="I616" s="222"/>
      <c r="J616" s="222"/>
      <c r="K616" s="222"/>
      <c r="L616" s="222"/>
      <c r="M616" s="222"/>
      <c r="N616" s="221"/>
      <c r="O616" s="221"/>
      <c r="P616" s="221"/>
      <c r="Q616" s="221"/>
      <c r="R616" s="222"/>
      <c r="S616" s="222"/>
      <c r="T616" s="222"/>
      <c r="U616" s="222"/>
      <c r="V616" s="222"/>
      <c r="W616" s="222"/>
      <c r="X616" s="222"/>
      <c r="Y616" s="211"/>
      <c r="Z616" s="211"/>
      <c r="AA616" s="211"/>
      <c r="AB616" s="211"/>
      <c r="AC616" s="211"/>
      <c r="AD616" s="211"/>
      <c r="AE616" s="211"/>
      <c r="AF616" s="211"/>
      <c r="AG616" s="211" t="s">
        <v>140</v>
      </c>
      <c r="AH616" s="211"/>
      <c r="AI616" s="211"/>
      <c r="AJ616" s="211"/>
      <c r="AK616" s="211"/>
      <c r="AL616" s="211"/>
      <c r="AM616" s="211"/>
      <c r="AN616" s="211"/>
      <c r="AO616" s="211"/>
      <c r="AP616" s="211"/>
      <c r="AQ616" s="211"/>
      <c r="AR616" s="211"/>
      <c r="AS616" s="211"/>
      <c r="AT616" s="211"/>
      <c r="AU616" s="211"/>
      <c r="AV616" s="211"/>
      <c r="AW616" s="211"/>
      <c r="AX616" s="211"/>
      <c r="AY616" s="211"/>
      <c r="AZ616" s="211"/>
      <c r="BA616" s="211"/>
      <c r="BB616" s="211"/>
      <c r="BC616" s="211"/>
      <c r="BD616" s="211"/>
      <c r="BE616" s="211"/>
      <c r="BF616" s="211"/>
      <c r="BG616" s="211"/>
      <c r="BH616" s="211"/>
    </row>
    <row r="617" spans="1:60" outlineLevel="1" x14ac:dyDescent="0.2">
      <c r="A617" s="233">
        <v>102</v>
      </c>
      <c r="B617" s="234" t="s">
        <v>530</v>
      </c>
      <c r="C617" s="250" t="s">
        <v>531</v>
      </c>
      <c r="D617" s="235" t="s">
        <v>130</v>
      </c>
      <c r="E617" s="236">
        <v>31.106349999999999</v>
      </c>
      <c r="F617" s="237"/>
      <c r="G617" s="238">
        <f>ROUND(E617*F617,2)</f>
        <v>0</v>
      </c>
      <c r="H617" s="237"/>
      <c r="I617" s="238">
        <f>ROUND(E617*H617,2)</f>
        <v>0</v>
      </c>
      <c r="J617" s="237"/>
      <c r="K617" s="238">
        <f>ROUND(E617*J617,2)</f>
        <v>0</v>
      </c>
      <c r="L617" s="238">
        <v>15</v>
      </c>
      <c r="M617" s="238">
        <f>G617*(1+L617/100)</f>
        <v>0</v>
      </c>
      <c r="N617" s="236">
        <v>1.4200000000000001E-2</v>
      </c>
      <c r="O617" s="236">
        <f>ROUND(E617*N617,2)</f>
        <v>0.44</v>
      </c>
      <c r="P617" s="236">
        <v>0</v>
      </c>
      <c r="Q617" s="236">
        <f>ROUND(E617*P617,2)</f>
        <v>0</v>
      </c>
      <c r="R617" s="238"/>
      <c r="S617" s="238" t="s">
        <v>176</v>
      </c>
      <c r="T617" s="239" t="s">
        <v>177</v>
      </c>
      <c r="U617" s="222">
        <v>0</v>
      </c>
      <c r="V617" s="222">
        <f>ROUND(E617*U617,2)</f>
        <v>0</v>
      </c>
      <c r="W617" s="222"/>
      <c r="X617" s="222" t="s">
        <v>181</v>
      </c>
      <c r="Y617" s="211"/>
      <c r="Z617" s="211"/>
      <c r="AA617" s="211"/>
      <c r="AB617" s="211"/>
      <c r="AC617" s="211"/>
      <c r="AD617" s="211"/>
      <c r="AE617" s="211"/>
      <c r="AF617" s="211"/>
      <c r="AG617" s="211" t="s">
        <v>182</v>
      </c>
      <c r="AH617" s="211"/>
      <c r="AI617" s="211"/>
      <c r="AJ617" s="211"/>
      <c r="AK617" s="211"/>
      <c r="AL617" s="211"/>
      <c r="AM617" s="211"/>
      <c r="AN617" s="211"/>
      <c r="AO617" s="211"/>
      <c r="AP617" s="211"/>
      <c r="AQ617" s="211"/>
      <c r="AR617" s="211"/>
      <c r="AS617" s="211"/>
      <c r="AT617" s="211"/>
      <c r="AU617" s="211"/>
      <c r="AV617" s="211"/>
      <c r="AW617" s="211"/>
      <c r="AX617" s="211"/>
      <c r="AY617" s="211"/>
      <c r="AZ617" s="211"/>
      <c r="BA617" s="211"/>
      <c r="BB617" s="211"/>
      <c r="BC617" s="211"/>
      <c r="BD617" s="211"/>
      <c r="BE617" s="211"/>
      <c r="BF617" s="211"/>
      <c r="BG617" s="211"/>
      <c r="BH617" s="211"/>
    </row>
    <row r="618" spans="1:60" outlineLevel="1" x14ac:dyDescent="0.2">
      <c r="A618" s="218"/>
      <c r="B618" s="219"/>
      <c r="C618" s="251" t="s">
        <v>222</v>
      </c>
      <c r="D618" s="224"/>
      <c r="E618" s="225"/>
      <c r="F618" s="222"/>
      <c r="G618" s="222"/>
      <c r="H618" s="222"/>
      <c r="I618" s="222"/>
      <c r="J618" s="222"/>
      <c r="K618" s="222"/>
      <c r="L618" s="222"/>
      <c r="M618" s="222"/>
      <c r="N618" s="221"/>
      <c r="O618" s="221"/>
      <c r="P618" s="221"/>
      <c r="Q618" s="221"/>
      <c r="R618" s="222"/>
      <c r="S618" s="222"/>
      <c r="T618" s="222"/>
      <c r="U618" s="222"/>
      <c r="V618" s="222"/>
      <c r="W618" s="222"/>
      <c r="X618" s="222"/>
      <c r="Y618" s="211"/>
      <c r="Z618" s="211"/>
      <c r="AA618" s="211"/>
      <c r="AB618" s="211"/>
      <c r="AC618" s="211"/>
      <c r="AD618" s="211"/>
      <c r="AE618" s="211"/>
      <c r="AF618" s="211"/>
      <c r="AG618" s="211" t="s">
        <v>136</v>
      </c>
      <c r="AH618" s="211">
        <v>0</v>
      </c>
      <c r="AI618" s="211"/>
      <c r="AJ618" s="211"/>
      <c r="AK618" s="211"/>
      <c r="AL618" s="211"/>
      <c r="AM618" s="211"/>
      <c r="AN618" s="211"/>
      <c r="AO618" s="211"/>
      <c r="AP618" s="211"/>
      <c r="AQ618" s="211"/>
      <c r="AR618" s="211"/>
      <c r="AS618" s="211"/>
      <c r="AT618" s="211"/>
      <c r="AU618" s="211"/>
      <c r="AV618" s="211"/>
      <c r="AW618" s="211"/>
      <c r="AX618" s="211"/>
      <c r="AY618" s="211"/>
      <c r="AZ618" s="211"/>
      <c r="BA618" s="211"/>
      <c r="BB618" s="211"/>
      <c r="BC618" s="211"/>
      <c r="BD618" s="211"/>
      <c r="BE618" s="211"/>
      <c r="BF618" s="211"/>
      <c r="BG618" s="211"/>
      <c r="BH618" s="211"/>
    </row>
    <row r="619" spans="1:60" outlineLevel="1" x14ac:dyDescent="0.2">
      <c r="A619" s="218"/>
      <c r="B619" s="219"/>
      <c r="C619" s="251" t="s">
        <v>223</v>
      </c>
      <c r="D619" s="224"/>
      <c r="E619" s="225"/>
      <c r="F619" s="222"/>
      <c r="G619" s="222"/>
      <c r="H619" s="222"/>
      <c r="I619" s="222"/>
      <c r="J619" s="222"/>
      <c r="K619" s="222"/>
      <c r="L619" s="222"/>
      <c r="M619" s="222"/>
      <c r="N619" s="221"/>
      <c r="O619" s="221"/>
      <c r="P619" s="221"/>
      <c r="Q619" s="221"/>
      <c r="R619" s="222"/>
      <c r="S619" s="222"/>
      <c r="T619" s="222"/>
      <c r="U619" s="222"/>
      <c r="V619" s="222"/>
      <c r="W619" s="222"/>
      <c r="X619" s="222"/>
      <c r="Y619" s="211"/>
      <c r="Z619" s="211"/>
      <c r="AA619" s="211"/>
      <c r="AB619" s="211"/>
      <c r="AC619" s="211"/>
      <c r="AD619" s="211"/>
      <c r="AE619" s="211"/>
      <c r="AF619" s="211"/>
      <c r="AG619" s="211" t="s">
        <v>136</v>
      </c>
      <c r="AH619" s="211">
        <v>0</v>
      </c>
      <c r="AI619" s="211"/>
      <c r="AJ619" s="211"/>
      <c r="AK619" s="211"/>
      <c r="AL619" s="211"/>
      <c r="AM619" s="211"/>
      <c r="AN619" s="211"/>
      <c r="AO619" s="211"/>
      <c r="AP619" s="211"/>
      <c r="AQ619" s="211"/>
      <c r="AR619" s="211"/>
      <c r="AS619" s="211"/>
      <c r="AT619" s="211"/>
      <c r="AU619" s="211"/>
      <c r="AV619" s="211"/>
      <c r="AW619" s="211"/>
      <c r="AX619" s="211"/>
      <c r="AY619" s="211"/>
      <c r="AZ619" s="211"/>
      <c r="BA619" s="211"/>
      <c r="BB619" s="211"/>
      <c r="BC619" s="211"/>
      <c r="BD619" s="211"/>
      <c r="BE619" s="211"/>
      <c r="BF619" s="211"/>
      <c r="BG619" s="211"/>
      <c r="BH619" s="211"/>
    </row>
    <row r="620" spans="1:60" outlineLevel="1" x14ac:dyDescent="0.2">
      <c r="A620" s="218"/>
      <c r="B620" s="219"/>
      <c r="C620" s="251" t="s">
        <v>532</v>
      </c>
      <c r="D620" s="224"/>
      <c r="E620" s="225">
        <v>16.100000000000001</v>
      </c>
      <c r="F620" s="222"/>
      <c r="G620" s="222"/>
      <c r="H620" s="222"/>
      <c r="I620" s="222"/>
      <c r="J620" s="222"/>
      <c r="K620" s="222"/>
      <c r="L620" s="222"/>
      <c r="M620" s="222"/>
      <c r="N620" s="221"/>
      <c r="O620" s="221"/>
      <c r="P620" s="221"/>
      <c r="Q620" s="221"/>
      <c r="R620" s="222"/>
      <c r="S620" s="222"/>
      <c r="T620" s="222"/>
      <c r="U620" s="222"/>
      <c r="V620" s="222"/>
      <c r="W620" s="222"/>
      <c r="X620" s="222"/>
      <c r="Y620" s="211"/>
      <c r="Z620" s="211"/>
      <c r="AA620" s="211"/>
      <c r="AB620" s="211"/>
      <c r="AC620" s="211"/>
      <c r="AD620" s="211"/>
      <c r="AE620" s="211"/>
      <c r="AF620" s="211"/>
      <c r="AG620" s="211" t="s">
        <v>136</v>
      </c>
      <c r="AH620" s="211">
        <v>0</v>
      </c>
      <c r="AI620" s="211"/>
      <c r="AJ620" s="211"/>
      <c r="AK620" s="211"/>
      <c r="AL620" s="211"/>
      <c r="AM620" s="211"/>
      <c r="AN620" s="211"/>
      <c r="AO620" s="211"/>
      <c r="AP620" s="211"/>
      <c r="AQ620" s="211"/>
      <c r="AR620" s="211"/>
      <c r="AS620" s="211"/>
      <c r="AT620" s="211"/>
      <c r="AU620" s="211"/>
      <c r="AV620" s="211"/>
      <c r="AW620" s="211"/>
      <c r="AX620" s="211"/>
      <c r="AY620" s="211"/>
      <c r="AZ620" s="211"/>
      <c r="BA620" s="211"/>
      <c r="BB620" s="211"/>
      <c r="BC620" s="211"/>
      <c r="BD620" s="211"/>
      <c r="BE620" s="211"/>
      <c r="BF620" s="211"/>
      <c r="BG620" s="211"/>
      <c r="BH620" s="211"/>
    </row>
    <row r="621" spans="1:60" outlineLevel="1" x14ac:dyDescent="0.2">
      <c r="A621" s="218"/>
      <c r="B621" s="219"/>
      <c r="C621" s="251" t="s">
        <v>533</v>
      </c>
      <c r="D621" s="224"/>
      <c r="E621" s="225">
        <v>10.028</v>
      </c>
      <c r="F621" s="222"/>
      <c r="G621" s="222"/>
      <c r="H621" s="222"/>
      <c r="I621" s="222"/>
      <c r="J621" s="222"/>
      <c r="K621" s="222"/>
      <c r="L621" s="222"/>
      <c r="M621" s="222"/>
      <c r="N621" s="221"/>
      <c r="O621" s="221"/>
      <c r="P621" s="221"/>
      <c r="Q621" s="221"/>
      <c r="R621" s="222"/>
      <c r="S621" s="222"/>
      <c r="T621" s="222"/>
      <c r="U621" s="222"/>
      <c r="V621" s="222"/>
      <c r="W621" s="222"/>
      <c r="X621" s="222"/>
      <c r="Y621" s="211"/>
      <c r="Z621" s="211"/>
      <c r="AA621" s="211"/>
      <c r="AB621" s="211"/>
      <c r="AC621" s="211"/>
      <c r="AD621" s="211"/>
      <c r="AE621" s="211"/>
      <c r="AF621" s="211"/>
      <c r="AG621" s="211" t="s">
        <v>136</v>
      </c>
      <c r="AH621" s="211">
        <v>0</v>
      </c>
      <c r="AI621" s="211"/>
      <c r="AJ621" s="211"/>
      <c r="AK621" s="211"/>
      <c r="AL621" s="211"/>
      <c r="AM621" s="211"/>
      <c r="AN621" s="211"/>
      <c r="AO621" s="211"/>
      <c r="AP621" s="211"/>
      <c r="AQ621" s="211"/>
      <c r="AR621" s="211"/>
      <c r="AS621" s="211"/>
      <c r="AT621" s="211"/>
      <c r="AU621" s="211"/>
      <c r="AV621" s="211"/>
      <c r="AW621" s="211"/>
      <c r="AX621" s="211"/>
      <c r="AY621" s="211"/>
      <c r="AZ621" s="211"/>
      <c r="BA621" s="211"/>
      <c r="BB621" s="211"/>
      <c r="BC621" s="211"/>
      <c r="BD621" s="211"/>
      <c r="BE621" s="211"/>
      <c r="BF621" s="211"/>
      <c r="BG621" s="211"/>
      <c r="BH621" s="211"/>
    </row>
    <row r="622" spans="1:60" outlineLevel="1" x14ac:dyDescent="0.2">
      <c r="A622" s="218"/>
      <c r="B622" s="219"/>
      <c r="C622" s="251" t="s">
        <v>526</v>
      </c>
      <c r="D622" s="224"/>
      <c r="E622" s="225"/>
      <c r="F622" s="222"/>
      <c r="G622" s="222"/>
      <c r="H622" s="222"/>
      <c r="I622" s="222"/>
      <c r="J622" s="222"/>
      <c r="K622" s="222"/>
      <c r="L622" s="222"/>
      <c r="M622" s="222"/>
      <c r="N622" s="221"/>
      <c r="O622" s="221"/>
      <c r="P622" s="221"/>
      <c r="Q622" s="221"/>
      <c r="R622" s="222"/>
      <c r="S622" s="222"/>
      <c r="T622" s="222"/>
      <c r="U622" s="222"/>
      <c r="V622" s="222"/>
      <c r="W622" s="222"/>
      <c r="X622" s="222"/>
      <c r="Y622" s="211"/>
      <c r="Z622" s="211"/>
      <c r="AA622" s="211"/>
      <c r="AB622" s="211"/>
      <c r="AC622" s="211"/>
      <c r="AD622" s="211"/>
      <c r="AE622" s="211"/>
      <c r="AF622" s="211"/>
      <c r="AG622" s="211" t="s">
        <v>136</v>
      </c>
      <c r="AH622" s="211">
        <v>0</v>
      </c>
      <c r="AI622" s="211"/>
      <c r="AJ622" s="211"/>
      <c r="AK622" s="211"/>
      <c r="AL622" s="211"/>
      <c r="AM622" s="211"/>
      <c r="AN622" s="211"/>
      <c r="AO622" s="211"/>
      <c r="AP622" s="211"/>
      <c r="AQ622" s="211"/>
      <c r="AR622" s="211"/>
      <c r="AS622" s="211"/>
      <c r="AT622" s="211"/>
      <c r="AU622" s="211"/>
      <c r="AV622" s="211"/>
      <c r="AW622" s="211"/>
      <c r="AX622" s="211"/>
      <c r="AY622" s="211"/>
      <c r="AZ622" s="211"/>
      <c r="BA622" s="211"/>
      <c r="BB622" s="211"/>
      <c r="BC622" s="211"/>
      <c r="BD622" s="211"/>
      <c r="BE622" s="211"/>
      <c r="BF622" s="211"/>
      <c r="BG622" s="211"/>
      <c r="BH622" s="211"/>
    </row>
    <row r="623" spans="1:60" outlineLevel="1" x14ac:dyDescent="0.2">
      <c r="A623" s="218"/>
      <c r="B623" s="219"/>
      <c r="C623" s="251" t="s">
        <v>534</v>
      </c>
      <c r="D623" s="224"/>
      <c r="E623" s="225">
        <v>4.9783499999999998</v>
      </c>
      <c r="F623" s="222"/>
      <c r="G623" s="222"/>
      <c r="H623" s="222"/>
      <c r="I623" s="222"/>
      <c r="J623" s="222"/>
      <c r="K623" s="222"/>
      <c r="L623" s="222"/>
      <c r="M623" s="222"/>
      <c r="N623" s="221"/>
      <c r="O623" s="221"/>
      <c r="P623" s="221"/>
      <c r="Q623" s="221"/>
      <c r="R623" s="222"/>
      <c r="S623" s="222"/>
      <c r="T623" s="222"/>
      <c r="U623" s="222"/>
      <c r="V623" s="222"/>
      <c r="W623" s="222"/>
      <c r="X623" s="222"/>
      <c r="Y623" s="211"/>
      <c r="Z623" s="211"/>
      <c r="AA623" s="211"/>
      <c r="AB623" s="211"/>
      <c r="AC623" s="211"/>
      <c r="AD623" s="211"/>
      <c r="AE623" s="211"/>
      <c r="AF623" s="211"/>
      <c r="AG623" s="211" t="s">
        <v>136</v>
      </c>
      <c r="AH623" s="211">
        <v>0</v>
      </c>
      <c r="AI623" s="211"/>
      <c r="AJ623" s="211"/>
      <c r="AK623" s="211"/>
      <c r="AL623" s="211"/>
      <c r="AM623" s="211"/>
      <c r="AN623" s="211"/>
      <c r="AO623" s="211"/>
      <c r="AP623" s="211"/>
      <c r="AQ623" s="211"/>
      <c r="AR623" s="211"/>
      <c r="AS623" s="211"/>
      <c r="AT623" s="211"/>
      <c r="AU623" s="211"/>
      <c r="AV623" s="211"/>
      <c r="AW623" s="211"/>
      <c r="AX623" s="211"/>
      <c r="AY623" s="211"/>
      <c r="AZ623" s="211"/>
      <c r="BA623" s="211"/>
      <c r="BB623" s="211"/>
      <c r="BC623" s="211"/>
      <c r="BD623" s="211"/>
      <c r="BE623" s="211"/>
      <c r="BF623" s="211"/>
      <c r="BG623" s="211"/>
      <c r="BH623" s="211"/>
    </row>
    <row r="624" spans="1:60" outlineLevel="1" x14ac:dyDescent="0.2">
      <c r="A624" s="218"/>
      <c r="B624" s="219"/>
      <c r="C624" s="252"/>
      <c r="D624" s="241"/>
      <c r="E624" s="241"/>
      <c r="F624" s="241"/>
      <c r="G624" s="241"/>
      <c r="H624" s="222"/>
      <c r="I624" s="222"/>
      <c r="J624" s="222"/>
      <c r="K624" s="222"/>
      <c r="L624" s="222"/>
      <c r="M624" s="222"/>
      <c r="N624" s="221"/>
      <c r="O624" s="221"/>
      <c r="P624" s="221"/>
      <c r="Q624" s="221"/>
      <c r="R624" s="222"/>
      <c r="S624" s="222"/>
      <c r="T624" s="222"/>
      <c r="U624" s="222"/>
      <c r="V624" s="222"/>
      <c r="W624" s="222"/>
      <c r="X624" s="222"/>
      <c r="Y624" s="211"/>
      <c r="Z624" s="211"/>
      <c r="AA624" s="211"/>
      <c r="AB624" s="211"/>
      <c r="AC624" s="211"/>
      <c r="AD624" s="211"/>
      <c r="AE624" s="211"/>
      <c r="AF624" s="211"/>
      <c r="AG624" s="211" t="s">
        <v>140</v>
      </c>
      <c r="AH624" s="211"/>
      <c r="AI624" s="211"/>
      <c r="AJ624" s="211"/>
      <c r="AK624" s="211"/>
      <c r="AL624" s="211"/>
      <c r="AM624" s="211"/>
      <c r="AN624" s="211"/>
      <c r="AO624" s="211"/>
      <c r="AP624" s="211"/>
      <c r="AQ624" s="211"/>
      <c r="AR624" s="211"/>
      <c r="AS624" s="211"/>
      <c r="AT624" s="211"/>
      <c r="AU624" s="211"/>
      <c r="AV624" s="211"/>
      <c r="AW624" s="211"/>
      <c r="AX624" s="211"/>
      <c r="AY624" s="211"/>
      <c r="AZ624" s="211"/>
      <c r="BA624" s="211"/>
      <c r="BB624" s="211"/>
      <c r="BC624" s="211"/>
      <c r="BD624" s="211"/>
      <c r="BE624" s="211"/>
      <c r="BF624" s="211"/>
      <c r="BG624" s="211"/>
      <c r="BH624" s="211"/>
    </row>
    <row r="625" spans="1:60" outlineLevel="1" x14ac:dyDescent="0.2">
      <c r="A625" s="218">
        <v>103</v>
      </c>
      <c r="B625" s="219" t="s">
        <v>535</v>
      </c>
      <c r="C625" s="256" t="s">
        <v>536</v>
      </c>
      <c r="D625" s="220" t="s">
        <v>0</v>
      </c>
      <c r="E625" s="240"/>
      <c r="F625" s="223"/>
      <c r="G625" s="222">
        <f>ROUND(E625*F625,2)</f>
        <v>0</v>
      </c>
      <c r="H625" s="223"/>
      <c r="I625" s="222">
        <f>ROUND(E625*H625,2)</f>
        <v>0</v>
      </c>
      <c r="J625" s="223"/>
      <c r="K625" s="222">
        <f>ROUND(E625*J625,2)</f>
        <v>0</v>
      </c>
      <c r="L625" s="222">
        <v>15</v>
      </c>
      <c r="M625" s="222">
        <f>G625*(1+L625/100)</f>
        <v>0</v>
      </c>
      <c r="N625" s="221">
        <v>0</v>
      </c>
      <c r="O625" s="221">
        <f>ROUND(E625*N625,2)</f>
        <v>0</v>
      </c>
      <c r="P625" s="221">
        <v>0</v>
      </c>
      <c r="Q625" s="221">
        <f>ROUND(E625*P625,2)</f>
        <v>0</v>
      </c>
      <c r="R625" s="222" t="s">
        <v>513</v>
      </c>
      <c r="S625" s="222" t="s">
        <v>132</v>
      </c>
      <c r="T625" s="222" t="s">
        <v>132</v>
      </c>
      <c r="U625" s="222">
        <v>0</v>
      </c>
      <c r="V625" s="222">
        <f>ROUND(E625*U625,2)</f>
        <v>0</v>
      </c>
      <c r="W625" s="222"/>
      <c r="X625" s="222" t="s">
        <v>386</v>
      </c>
      <c r="Y625" s="211"/>
      <c r="Z625" s="211"/>
      <c r="AA625" s="211"/>
      <c r="AB625" s="211"/>
      <c r="AC625" s="211"/>
      <c r="AD625" s="211"/>
      <c r="AE625" s="211"/>
      <c r="AF625" s="211"/>
      <c r="AG625" s="211" t="s">
        <v>387</v>
      </c>
      <c r="AH625" s="211"/>
      <c r="AI625" s="211"/>
      <c r="AJ625" s="211"/>
      <c r="AK625" s="211"/>
      <c r="AL625" s="211"/>
      <c r="AM625" s="211"/>
      <c r="AN625" s="211"/>
      <c r="AO625" s="211"/>
      <c r="AP625" s="211"/>
      <c r="AQ625" s="211"/>
      <c r="AR625" s="211"/>
      <c r="AS625" s="211"/>
      <c r="AT625" s="211"/>
      <c r="AU625" s="211"/>
      <c r="AV625" s="211"/>
      <c r="AW625" s="211"/>
      <c r="AX625" s="211"/>
      <c r="AY625" s="211"/>
      <c r="AZ625" s="211"/>
      <c r="BA625" s="211"/>
      <c r="BB625" s="211"/>
      <c r="BC625" s="211"/>
      <c r="BD625" s="211"/>
      <c r="BE625" s="211"/>
      <c r="BF625" s="211"/>
      <c r="BG625" s="211"/>
      <c r="BH625" s="211"/>
    </row>
    <row r="626" spans="1:60" outlineLevel="1" x14ac:dyDescent="0.2">
      <c r="A626" s="218"/>
      <c r="B626" s="219"/>
      <c r="C626" s="257" t="s">
        <v>407</v>
      </c>
      <c r="D626" s="246"/>
      <c r="E626" s="246"/>
      <c r="F626" s="246"/>
      <c r="G626" s="246"/>
      <c r="H626" s="222"/>
      <c r="I626" s="222"/>
      <c r="J626" s="222"/>
      <c r="K626" s="222"/>
      <c r="L626" s="222"/>
      <c r="M626" s="222"/>
      <c r="N626" s="221"/>
      <c r="O626" s="221"/>
      <c r="P626" s="221"/>
      <c r="Q626" s="221"/>
      <c r="R626" s="222"/>
      <c r="S626" s="222"/>
      <c r="T626" s="222"/>
      <c r="U626" s="222"/>
      <c r="V626" s="222"/>
      <c r="W626" s="222"/>
      <c r="X626" s="222"/>
      <c r="Y626" s="211"/>
      <c r="Z626" s="211"/>
      <c r="AA626" s="211"/>
      <c r="AB626" s="211"/>
      <c r="AC626" s="211"/>
      <c r="AD626" s="211"/>
      <c r="AE626" s="211"/>
      <c r="AF626" s="211"/>
      <c r="AG626" s="211" t="s">
        <v>156</v>
      </c>
      <c r="AH626" s="211"/>
      <c r="AI626" s="211"/>
      <c r="AJ626" s="211"/>
      <c r="AK626" s="211"/>
      <c r="AL626" s="211"/>
      <c r="AM626" s="211"/>
      <c r="AN626" s="211"/>
      <c r="AO626" s="211"/>
      <c r="AP626" s="211"/>
      <c r="AQ626" s="211"/>
      <c r="AR626" s="211"/>
      <c r="AS626" s="211"/>
      <c r="AT626" s="211"/>
      <c r="AU626" s="211"/>
      <c r="AV626" s="211"/>
      <c r="AW626" s="211"/>
      <c r="AX626" s="211"/>
      <c r="AY626" s="211"/>
      <c r="AZ626" s="211"/>
      <c r="BA626" s="211"/>
      <c r="BB626" s="211"/>
      <c r="BC626" s="211"/>
      <c r="BD626" s="211"/>
      <c r="BE626" s="211"/>
      <c r="BF626" s="211"/>
      <c r="BG626" s="211"/>
      <c r="BH626" s="211"/>
    </row>
    <row r="627" spans="1:60" outlineLevel="1" x14ac:dyDescent="0.2">
      <c r="A627" s="218"/>
      <c r="B627" s="219"/>
      <c r="C627" s="252"/>
      <c r="D627" s="241"/>
      <c r="E627" s="241"/>
      <c r="F627" s="241"/>
      <c r="G627" s="241"/>
      <c r="H627" s="222"/>
      <c r="I627" s="222"/>
      <c r="J627" s="222"/>
      <c r="K627" s="222"/>
      <c r="L627" s="222"/>
      <c r="M627" s="222"/>
      <c r="N627" s="221"/>
      <c r="O627" s="221"/>
      <c r="P627" s="221"/>
      <c r="Q627" s="221"/>
      <c r="R627" s="222"/>
      <c r="S627" s="222"/>
      <c r="T627" s="222"/>
      <c r="U627" s="222"/>
      <c r="V627" s="222"/>
      <c r="W627" s="222"/>
      <c r="X627" s="222"/>
      <c r="Y627" s="211"/>
      <c r="Z627" s="211"/>
      <c r="AA627" s="211"/>
      <c r="AB627" s="211"/>
      <c r="AC627" s="211"/>
      <c r="AD627" s="211"/>
      <c r="AE627" s="211"/>
      <c r="AF627" s="211"/>
      <c r="AG627" s="211" t="s">
        <v>140</v>
      </c>
      <c r="AH627" s="211"/>
      <c r="AI627" s="211"/>
      <c r="AJ627" s="211"/>
      <c r="AK627" s="211"/>
      <c r="AL627" s="211"/>
      <c r="AM627" s="211"/>
      <c r="AN627" s="211"/>
      <c r="AO627" s="211"/>
      <c r="AP627" s="211"/>
      <c r="AQ627" s="211"/>
      <c r="AR627" s="211"/>
      <c r="AS627" s="211"/>
      <c r="AT627" s="211"/>
      <c r="AU627" s="211"/>
      <c r="AV627" s="211"/>
      <c r="AW627" s="211"/>
      <c r="AX627" s="211"/>
      <c r="AY627" s="211"/>
      <c r="AZ627" s="211"/>
      <c r="BA627" s="211"/>
      <c r="BB627" s="211"/>
      <c r="BC627" s="211"/>
      <c r="BD627" s="211"/>
      <c r="BE627" s="211"/>
      <c r="BF627" s="211"/>
      <c r="BG627" s="211"/>
      <c r="BH627" s="211"/>
    </row>
    <row r="628" spans="1:60" x14ac:dyDescent="0.2">
      <c r="A628" s="227" t="s">
        <v>126</v>
      </c>
      <c r="B628" s="228" t="s">
        <v>93</v>
      </c>
      <c r="C628" s="249" t="s">
        <v>94</v>
      </c>
      <c r="D628" s="229"/>
      <c r="E628" s="230"/>
      <c r="F628" s="231"/>
      <c r="G628" s="231">
        <f>SUMIF(AG629:AG661,"&lt;&gt;NOR",G629:G661)</f>
        <v>0</v>
      </c>
      <c r="H628" s="231"/>
      <c r="I628" s="231">
        <f>SUM(I629:I661)</f>
        <v>0</v>
      </c>
      <c r="J628" s="231"/>
      <c r="K628" s="231">
        <f>SUM(K629:K661)</f>
        <v>0</v>
      </c>
      <c r="L628" s="231"/>
      <c r="M628" s="231">
        <f>SUM(M629:M661)</f>
        <v>0</v>
      </c>
      <c r="N628" s="230"/>
      <c r="O628" s="230">
        <f>SUM(O629:O661)</f>
        <v>0.16999999999999998</v>
      </c>
      <c r="P628" s="230"/>
      <c r="Q628" s="230">
        <f>SUM(Q629:Q661)</f>
        <v>0</v>
      </c>
      <c r="R628" s="231"/>
      <c r="S628" s="231"/>
      <c r="T628" s="232"/>
      <c r="U628" s="226"/>
      <c r="V628" s="226">
        <f>SUM(V629:V661)</f>
        <v>0</v>
      </c>
      <c r="W628" s="226"/>
      <c r="X628" s="226"/>
      <c r="AG628" t="s">
        <v>127</v>
      </c>
    </row>
    <row r="629" spans="1:60" outlineLevel="1" x14ac:dyDescent="0.2">
      <c r="A629" s="233">
        <v>104</v>
      </c>
      <c r="B629" s="234" t="s">
        <v>537</v>
      </c>
      <c r="C629" s="250" t="s">
        <v>538</v>
      </c>
      <c r="D629" s="235" t="s">
        <v>130</v>
      </c>
      <c r="E629" s="236">
        <v>221.82740000000001</v>
      </c>
      <c r="F629" s="237"/>
      <c r="G629" s="238">
        <f>ROUND(E629*F629,2)</f>
        <v>0</v>
      </c>
      <c r="H629" s="237"/>
      <c r="I629" s="238">
        <f>ROUND(E629*H629,2)</f>
        <v>0</v>
      </c>
      <c r="J629" s="237"/>
      <c r="K629" s="238">
        <f>ROUND(E629*J629,2)</f>
        <v>0</v>
      </c>
      <c r="L629" s="238">
        <v>15</v>
      </c>
      <c r="M629" s="238">
        <f>G629*(1+L629/100)</f>
        <v>0</v>
      </c>
      <c r="N629" s="236">
        <v>4.2000000000000002E-4</v>
      </c>
      <c r="O629" s="236">
        <f>ROUND(E629*N629,2)</f>
        <v>0.09</v>
      </c>
      <c r="P629" s="236">
        <v>0</v>
      </c>
      <c r="Q629" s="236">
        <f>ROUND(E629*P629,2)</f>
        <v>0</v>
      </c>
      <c r="R629" s="238" t="s">
        <v>539</v>
      </c>
      <c r="S629" s="238" t="s">
        <v>132</v>
      </c>
      <c r="T629" s="239" t="s">
        <v>132</v>
      </c>
      <c r="U629" s="222">
        <v>0</v>
      </c>
      <c r="V629" s="222">
        <f>ROUND(E629*U629,2)</f>
        <v>0</v>
      </c>
      <c r="W629" s="222"/>
      <c r="X629" s="222" t="s">
        <v>500</v>
      </c>
      <c r="Y629" s="211"/>
      <c r="Z629" s="211"/>
      <c r="AA629" s="211"/>
      <c r="AB629" s="211"/>
      <c r="AC629" s="211"/>
      <c r="AD629" s="211"/>
      <c r="AE629" s="211"/>
      <c r="AF629" s="211"/>
      <c r="AG629" s="211" t="s">
        <v>501</v>
      </c>
      <c r="AH629" s="211"/>
      <c r="AI629" s="211"/>
      <c r="AJ629" s="211"/>
      <c r="AK629" s="211"/>
      <c r="AL629" s="211"/>
      <c r="AM629" s="211"/>
      <c r="AN629" s="211"/>
      <c r="AO629" s="211"/>
      <c r="AP629" s="211"/>
      <c r="AQ629" s="211"/>
      <c r="AR629" s="211"/>
      <c r="AS629" s="211"/>
      <c r="AT629" s="211"/>
      <c r="AU629" s="211"/>
      <c r="AV629" s="211"/>
      <c r="AW629" s="211"/>
      <c r="AX629" s="211"/>
      <c r="AY629" s="211"/>
      <c r="AZ629" s="211"/>
      <c r="BA629" s="211"/>
      <c r="BB629" s="211"/>
      <c r="BC629" s="211"/>
      <c r="BD629" s="211"/>
      <c r="BE629" s="211"/>
      <c r="BF629" s="211"/>
      <c r="BG629" s="211"/>
      <c r="BH629" s="211"/>
    </row>
    <row r="630" spans="1:60" outlineLevel="1" x14ac:dyDescent="0.2">
      <c r="A630" s="218"/>
      <c r="B630" s="219"/>
      <c r="C630" s="251" t="s">
        <v>189</v>
      </c>
      <c r="D630" s="224"/>
      <c r="E630" s="225"/>
      <c r="F630" s="222"/>
      <c r="G630" s="222"/>
      <c r="H630" s="222"/>
      <c r="I630" s="222"/>
      <c r="J630" s="222"/>
      <c r="K630" s="222"/>
      <c r="L630" s="222"/>
      <c r="M630" s="222"/>
      <c r="N630" s="221"/>
      <c r="O630" s="221"/>
      <c r="P630" s="221"/>
      <c r="Q630" s="221"/>
      <c r="R630" s="222"/>
      <c r="S630" s="222"/>
      <c r="T630" s="222"/>
      <c r="U630" s="222"/>
      <c r="V630" s="222"/>
      <c r="W630" s="222"/>
      <c r="X630" s="222"/>
      <c r="Y630" s="211"/>
      <c r="Z630" s="211"/>
      <c r="AA630" s="211"/>
      <c r="AB630" s="211"/>
      <c r="AC630" s="211"/>
      <c r="AD630" s="211"/>
      <c r="AE630" s="211"/>
      <c r="AF630" s="211"/>
      <c r="AG630" s="211" t="s">
        <v>136</v>
      </c>
      <c r="AH630" s="211">
        <v>0</v>
      </c>
      <c r="AI630" s="211"/>
      <c r="AJ630" s="211"/>
      <c r="AK630" s="211"/>
      <c r="AL630" s="211"/>
      <c r="AM630" s="211"/>
      <c r="AN630" s="211"/>
      <c r="AO630" s="211"/>
      <c r="AP630" s="211"/>
      <c r="AQ630" s="211"/>
      <c r="AR630" s="211"/>
      <c r="AS630" s="211"/>
      <c r="AT630" s="211"/>
      <c r="AU630" s="211"/>
      <c r="AV630" s="211"/>
      <c r="AW630" s="211"/>
      <c r="AX630" s="211"/>
      <c r="AY630" s="211"/>
      <c r="AZ630" s="211"/>
      <c r="BA630" s="211"/>
      <c r="BB630" s="211"/>
      <c r="BC630" s="211"/>
      <c r="BD630" s="211"/>
      <c r="BE630" s="211"/>
      <c r="BF630" s="211"/>
      <c r="BG630" s="211"/>
      <c r="BH630" s="211"/>
    </row>
    <row r="631" spans="1:60" outlineLevel="1" x14ac:dyDescent="0.2">
      <c r="A631" s="218"/>
      <c r="B631" s="219"/>
      <c r="C631" s="251" t="s">
        <v>540</v>
      </c>
      <c r="D631" s="224"/>
      <c r="E631" s="225">
        <v>18.696000000000002</v>
      </c>
      <c r="F631" s="222"/>
      <c r="G631" s="222"/>
      <c r="H631" s="222"/>
      <c r="I631" s="222"/>
      <c r="J631" s="222"/>
      <c r="K631" s="222"/>
      <c r="L631" s="222"/>
      <c r="M631" s="222"/>
      <c r="N631" s="221"/>
      <c r="O631" s="221"/>
      <c r="P631" s="221"/>
      <c r="Q631" s="221"/>
      <c r="R631" s="222"/>
      <c r="S631" s="222"/>
      <c r="T631" s="222"/>
      <c r="U631" s="222"/>
      <c r="V631" s="222"/>
      <c r="W631" s="222"/>
      <c r="X631" s="222"/>
      <c r="Y631" s="211"/>
      <c r="Z631" s="211"/>
      <c r="AA631" s="211"/>
      <c r="AB631" s="211"/>
      <c r="AC631" s="211"/>
      <c r="AD631" s="211"/>
      <c r="AE631" s="211"/>
      <c r="AF631" s="211"/>
      <c r="AG631" s="211" t="s">
        <v>136</v>
      </c>
      <c r="AH631" s="211">
        <v>0</v>
      </c>
      <c r="AI631" s="211"/>
      <c r="AJ631" s="211"/>
      <c r="AK631" s="211"/>
      <c r="AL631" s="211"/>
      <c r="AM631" s="211"/>
      <c r="AN631" s="211"/>
      <c r="AO631" s="211"/>
      <c r="AP631" s="211"/>
      <c r="AQ631" s="211"/>
      <c r="AR631" s="211"/>
      <c r="AS631" s="211"/>
      <c r="AT631" s="211"/>
      <c r="AU631" s="211"/>
      <c r="AV631" s="211"/>
      <c r="AW631" s="211"/>
      <c r="AX631" s="211"/>
      <c r="AY631" s="211"/>
      <c r="AZ631" s="211"/>
      <c r="BA631" s="211"/>
      <c r="BB631" s="211"/>
      <c r="BC631" s="211"/>
      <c r="BD631" s="211"/>
      <c r="BE631" s="211"/>
      <c r="BF631" s="211"/>
      <c r="BG631" s="211"/>
      <c r="BH631" s="211"/>
    </row>
    <row r="632" spans="1:60" outlineLevel="1" x14ac:dyDescent="0.2">
      <c r="A632" s="218"/>
      <c r="B632" s="219"/>
      <c r="C632" s="251" t="s">
        <v>192</v>
      </c>
      <c r="D632" s="224"/>
      <c r="E632" s="225"/>
      <c r="F632" s="222"/>
      <c r="G632" s="222"/>
      <c r="H632" s="222"/>
      <c r="I632" s="222"/>
      <c r="J632" s="222"/>
      <c r="K632" s="222"/>
      <c r="L632" s="222"/>
      <c r="M632" s="222"/>
      <c r="N632" s="221"/>
      <c r="O632" s="221"/>
      <c r="P632" s="221"/>
      <c r="Q632" s="221"/>
      <c r="R632" s="222"/>
      <c r="S632" s="222"/>
      <c r="T632" s="222"/>
      <c r="U632" s="222"/>
      <c r="V632" s="222"/>
      <c r="W632" s="222"/>
      <c r="X632" s="222"/>
      <c r="Y632" s="211"/>
      <c r="Z632" s="211"/>
      <c r="AA632" s="211"/>
      <c r="AB632" s="211"/>
      <c r="AC632" s="211"/>
      <c r="AD632" s="211"/>
      <c r="AE632" s="211"/>
      <c r="AF632" s="211"/>
      <c r="AG632" s="211" t="s">
        <v>136</v>
      </c>
      <c r="AH632" s="211">
        <v>0</v>
      </c>
      <c r="AI632" s="211"/>
      <c r="AJ632" s="211"/>
      <c r="AK632" s="211"/>
      <c r="AL632" s="211"/>
      <c r="AM632" s="211"/>
      <c r="AN632" s="211"/>
      <c r="AO632" s="211"/>
      <c r="AP632" s="211"/>
      <c r="AQ632" s="211"/>
      <c r="AR632" s="211"/>
      <c r="AS632" s="211"/>
      <c r="AT632" s="211"/>
      <c r="AU632" s="211"/>
      <c r="AV632" s="211"/>
      <c r="AW632" s="211"/>
      <c r="AX632" s="211"/>
      <c r="AY632" s="211"/>
      <c r="AZ632" s="211"/>
      <c r="BA632" s="211"/>
      <c r="BB632" s="211"/>
      <c r="BC632" s="211"/>
      <c r="BD632" s="211"/>
      <c r="BE632" s="211"/>
      <c r="BF632" s="211"/>
      <c r="BG632" s="211"/>
      <c r="BH632" s="211"/>
    </row>
    <row r="633" spans="1:60" outlineLevel="1" x14ac:dyDescent="0.2">
      <c r="A633" s="218"/>
      <c r="B633" s="219"/>
      <c r="C633" s="251" t="s">
        <v>541</v>
      </c>
      <c r="D633" s="224"/>
      <c r="E633" s="225">
        <v>15.0375</v>
      </c>
      <c r="F633" s="222"/>
      <c r="G633" s="222"/>
      <c r="H633" s="222"/>
      <c r="I633" s="222"/>
      <c r="J633" s="222"/>
      <c r="K633" s="222"/>
      <c r="L633" s="222"/>
      <c r="M633" s="222"/>
      <c r="N633" s="221"/>
      <c r="O633" s="221"/>
      <c r="P633" s="221"/>
      <c r="Q633" s="221"/>
      <c r="R633" s="222"/>
      <c r="S633" s="222"/>
      <c r="T633" s="222"/>
      <c r="U633" s="222"/>
      <c r="V633" s="222"/>
      <c r="W633" s="222"/>
      <c r="X633" s="222"/>
      <c r="Y633" s="211"/>
      <c r="Z633" s="211"/>
      <c r="AA633" s="211"/>
      <c r="AB633" s="211"/>
      <c r="AC633" s="211"/>
      <c r="AD633" s="211"/>
      <c r="AE633" s="211"/>
      <c r="AF633" s="211"/>
      <c r="AG633" s="211" t="s">
        <v>136</v>
      </c>
      <c r="AH633" s="211">
        <v>0</v>
      </c>
      <c r="AI633" s="211"/>
      <c r="AJ633" s="211"/>
      <c r="AK633" s="211"/>
      <c r="AL633" s="211"/>
      <c r="AM633" s="211"/>
      <c r="AN633" s="211"/>
      <c r="AO633" s="211"/>
      <c r="AP633" s="211"/>
      <c r="AQ633" s="211"/>
      <c r="AR633" s="211"/>
      <c r="AS633" s="211"/>
      <c r="AT633" s="211"/>
      <c r="AU633" s="211"/>
      <c r="AV633" s="211"/>
      <c r="AW633" s="211"/>
      <c r="AX633" s="211"/>
      <c r="AY633" s="211"/>
      <c r="AZ633" s="211"/>
      <c r="BA633" s="211"/>
      <c r="BB633" s="211"/>
      <c r="BC633" s="211"/>
      <c r="BD633" s="211"/>
      <c r="BE633" s="211"/>
      <c r="BF633" s="211"/>
      <c r="BG633" s="211"/>
      <c r="BH633" s="211"/>
    </row>
    <row r="634" spans="1:60" outlineLevel="1" x14ac:dyDescent="0.2">
      <c r="A634" s="218"/>
      <c r="B634" s="219"/>
      <c r="C634" s="251" t="s">
        <v>194</v>
      </c>
      <c r="D634" s="224"/>
      <c r="E634" s="225"/>
      <c r="F634" s="222"/>
      <c r="G634" s="222"/>
      <c r="H634" s="222"/>
      <c r="I634" s="222"/>
      <c r="J634" s="222"/>
      <c r="K634" s="222"/>
      <c r="L634" s="222"/>
      <c r="M634" s="222"/>
      <c r="N634" s="221"/>
      <c r="O634" s="221"/>
      <c r="P634" s="221"/>
      <c r="Q634" s="221"/>
      <c r="R634" s="222"/>
      <c r="S634" s="222"/>
      <c r="T634" s="222"/>
      <c r="U634" s="222"/>
      <c r="V634" s="222"/>
      <c r="W634" s="222"/>
      <c r="X634" s="222"/>
      <c r="Y634" s="211"/>
      <c r="Z634" s="211"/>
      <c r="AA634" s="211"/>
      <c r="AB634" s="211"/>
      <c r="AC634" s="211"/>
      <c r="AD634" s="211"/>
      <c r="AE634" s="211"/>
      <c r="AF634" s="211"/>
      <c r="AG634" s="211" t="s">
        <v>136</v>
      </c>
      <c r="AH634" s="211">
        <v>0</v>
      </c>
      <c r="AI634" s="211"/>
      <c r="AJ634" s="211"/>
      <c r="AK634" s="211"/>
      <c r="AL634" s="211"/>
      <c r="AM634" s="211"/>
      <c r="AN634" s="211"/>
      <c r="AO634" s="211"/>
      <c r="AP634" s="211"/>
      <c r="AQ634" s="211"/>
      <c r="AR634" s="211"/>
      <c r="AS634" s="211"/>
      <c r="AT634" s="211"/>
      <c r="AU634" s="211"/>
      <c r="AV634" s="211"/>
      <c r="AW634" s="211"/>
      <c r="AX634" s="211"/>
      <c r="AY634" s="211"/>
      <c r="AZ634" s="211"/>
      <c r="BA634" s="211"/>
      <c r="BB634" s="211"/>
      <c r="BC634" s="211"/>
      <c r="BD634" s="211"/>
      <c r="BE634" s="211"/>
      <c r="BF634" s="211"/>
      <c r="BG634" s="211"/>
      <c r="BH634" s="211"/>
    </row>
    <row r="635" spans="1:60" outlineLevel="1" x14ac:dyDescent="0.2">
      <c r="A635" s="218"/>
      <c r="B635" s="219"/>
      <c r="C635" s="251" t="s">
        <v>541</v>
      </c>
      <c r="D635" s="224"/>
      <c r="E635" s="225">
        <v>15.0375</v>
      </c>
      <c r="F635" s="222"/>
      <c r="G635" s="222"/>
      <c r="H635" s="222"/>
      <c r="I635" s="222"/>
      <c r="J635" s="222"/>
      <c r="K635" s="222"/>
      <c r="L635" s="222"/>
      <c r="M635" s="222"/>
      <c r="N635" s="221"/>
      <c r="O635" s="221"/>
      <c r="P635" s="221"/>
      <c r="Q635" s="221"/>
      <c r="R635" s="222"/>
      <c r="S635" s="222"/>
      <c r="T635" s="222"/>
      <c r="U635" s="222"/>
      <c r="V635" s="222"/>
      <c r="W635" s="222"/>
      <c r="X635" s="222"/>
      <c r="Y635" s="211"/>
      <c r="Z635" s="211"/>
      <c r="AA635" s="211"/>
      <c r="AB635" s="211"/>
      <c r="AC635" s="211"/>
      <c r="AD635" s="211"/>
      <c r="AE635" s="211"/>
      <c r="AF635" s="211"/>
      <c r="AG635" s="211" t="s">
        <v>136</v>
      </c>
      <c r="AH635" s="211">
        <v>0</v>
      </c>
      <c r="AI635" s="211"/>
      <c r="AJ635" s="211"/>
      <c r="AK635" s="211"/>
      <c r="AL635" s="211"/>
      <c r="AM635" s="211"/>
      <c r="AN635" s="211"/>
      <c r="AO635" s="211"/>
      <c r="AP635" s="211"/>
      <c r="AQ635" s="211"/>
      <c r="AR635" s="211"/>
      <c r="AS635" s="211"/>
      <c r="AT635" s="211"/>
      <c r="AU635" s="211"/>
      <c r="AV635" s="211"/>
      <c r="AW635" s="211"/>
      <c r="AX635" s="211"/>
      <c r="AY635" s="211"/>
      <c r="AZ635" s="211"/>
      <c r="BA635" s="211"/>
      <c r="BB635" s="211"/>
      <c r="BC635" s="211"/>
      <c r="BD635" s="211"/>
      <c r="BE635" s="211"/>
      <c r="BF635" s="211"/>
      <c r="BG635" s="211"/>
      <c r="BH635" s="211"/>
    </row>
    <row r="636" spans="1:60" outlineLevel="1" x14ac:dyDescent="0.2">
      <c r="A636" s="218"/>
      <c r="B636" s="219"/>
      <c r="C636" s="251" t="s">
        <v>195</v>
      </c>
      <c r="D636" s="224"/>
      <c r="E636" s="225"/>
      <c r="F636" s="222"/>
      <c r="G636" s="222"/>
      <c r="H636" s="222"/>
      <c r="I636" s="222"/>
      <c r="J636" s="222"/>
      <c r="K636" s="222"/>
      <c r="L636" s="222"/>
      <c r="M636" s="222"/>
      <c r="N636" s="221"/>
      <c r="O636" s="221"/>
      <c r="P636" s="221"/>
      <c r="Q636" s="221"/>
      <c r="R636" s="222"/>
      <c r="S636" s="222"/>
      <c r="T636" s="222"/>
      <c r="U636" s="222"/>
      <c r="V636" s="222"/>
      <c r="W636" s="222"/>
      <c r="X636" s="222"/>
      <c r="Y636" s="211"/>
      <c r="Z636" s="211"/>
      <c r="AA636" s="211"/>
      <c r="AB636" s="211"/>
      <c r="AC636" s="211"/>
      <c r="AD636" s="211"/>
      <c r="AE636" s="211"/>
      <c r="AF636" s="211"/>
      <c r="AG636" s="211" t="s">
        <v>136</v>
      </c>
      <c r="AH636" s="211">
        <v>0</v>
      </c>
      <c r="AI636" s="211"/>
      <c r="AJ636" s="211"/>
      <c r="AK636" s="211"/>
      <c r="AL636" s="211"/>
      <c r="AM636" s="211"/>
      <c r="AN636" s="211"/>
      <c r="AO636" s="211"/>
      <c r="AP636" s="211"/>
      <c r="AQ636" s="211"/>
      <c r="AR636" s="211"/>
      <c r="AS636" s="211"/>
      <c r="AT636" s="211"/>
      <c r="AU636" s="211"/>
      <c r="AV636" s="211"/>
      <c r="AW636" s="211"/>
      <c r="AX636" s="211"/>
      <c r="AY636" s="211"/>
      <c r="AZ636" s="211"/>
      <c r="BA636" s="211"/>
      <c r="BB636" s="211"/>
      <c r="BC636" s="211"/>
      <c r="BD636" s="211"/>
      <c r="BE636" s="211"/>
      <c r="BF636" s="211"/>
      <c r="BG636" s="211"/>
      <c r="BH636" s="211"/>
    </row>
    <row r="637" spans="1:60" outlineLevel="1" x14ac:dyDescent="0.2">
      <c r="A637" s="218"/>
      <c r="B637" s="219"/>
      <c r="C637" s="251" t="s">
        <v>541</v>
      </c>
      <c r="D637" s="224"/>
      <c r="E637" s="225">
        <v>15.0375</v>
      </c>
      <c r="F637" s="222"/>
      <c r="G637" s="222"/>
      <c r="H637" s="222"/>
      <c r="I637" s="222"/>
      <c r="J637" s="222"/>
      <c r="K637" s="222"/>
      <c r="L637" s="222"/>
      <c r="M637" s="222"/>
      <c r="N637" s="221"/>
      <c r="O637" s="221"/>
      <c r="P637" s="221"/>
      <c r="Q637" s="221"/>
      <c r="R637" s="222"/>
      <c r="S637" s="222"/>
      <c r="T637" s="222"/>
      <c r="U637" s="222"/>
      <c r="V637" s="222"/>
      <c r="W637" s="222"/>
      <c r="X637" s="222"/>
      <c r="Y637" s="211"/>
      <c r="Z637" s="211"/>
      <c r="AA637" s="211"/>
      <c r="AB637" s="211"/>
      <c r="AC637" s="211"/>
      <c r="AD637" s="211"/>
      <c r="AE637" s="211"/>
      <c r="AF637" s="211"/>
      <c r="AG637" s="211" t="s">
        <v>136</v>
      </c>
      <c r="AH637" s="211">
        <v>0</v>
      </c>
      <c r="AI637" s="211"/>
      <c r="AJ637" s="211"/>
      <c r="AK637" s="211"/>
      <c r="AL637" s="211"/>
      <c r="AM637" s="211"/>
      <c r="AN637" s="211"/>
      <c r="AO637" s="211"/>
      <c r="AP637" s="211"/>
      <c r="AQ637" s="211"/>
      <c r="AR637" s="211"/>
      <c r="AS637" s="211"/>
      <c r="AT637" s="211"/>
      <c r="AU637" s="211"/>
      <c r="AV637" s="211"/>
      <c r="AW637" s="211"/>
      <c r="AX637" s="211"/>
      <c r="AY637" s="211"/>
      <c r="AZ637" s="211"/>
      <c r="BA637" s="211"/>
      <c r="BB637" s="211"/>
      <c r="BC637" s="211"/>
      <c r="BD637" s="211"/>
      <c r="BE637" s="211"/>
      <c r="BF637" s="211"/>
      <c r="BG637" s="211"/>
      <c r="BH637" s="211"/>
    </row>
    <row r="638" spans="1:60" outlineLevel="1" x14ac:dyDescent="0.2">
      <c r="A638" s="218"/>
      <c r="B638" s="219"/>
      <c r="C638" s="251" t="s">
        <v>189</v>
      </c>
      <c r="D638" s="224"/>
      <c r="E638" s="225"/>
      <c r="F638" s="222"/>
      <c r="G638" s="222"/>
      <c r="H638" s="222"/>
      <c r="I638" s="222"/>
      <c r="J638" s="222"/>
      <c r="K638" s="222"/>
      <c r="L638" s="222"/>
      <c r="M638" s="222"/>
      <c r="N638" s="221"/>
      <c r="O638" s="221"/>
      <c r="P638" s="221"/>
      <c r="Q638" s="221"/>
      <c r="R638" s="222"/>
      <c r="S638" s="222"/>
      <c r="T638" s="222"/>
      <c r="U638" s="222"/>
      <c r="V638" s="222"/>
      <c r="W638" s="222"/>
      <c r="X638" s="222"/>
      <c r="Y638" s="211"/>
      <c r="Z638" s="211"/>
      <c r="AA638" s="211"/>
      <c r="AB638" s="211"/>
      <c r="AC638" s="211"/>
      <c r="AD638" s="211"/>
      <c r="AE638" s="211"/>
      <c r="AF638" s="211"/>
      <c r="AG638" s="211" t="s">
        <v>136</v>
      </c>
      <c r="AH638" s="211">
        <v>0</v>
      </c>
      <c r="AI638" s="211"/>
      <c r="AJ638" s="211"/>
      <c r="AK638" s="211"/>
      <c r="AL638" s="211"/>
      <c r="AM638" s="211"/>
      <c r="AN638" s="211"/>
      <c r="AO638" s="211"/>
      <c r="AP638" s="211"/>
      <c r="AQ638" s="211"/>
      <c r="AR638" s="211"/>
      <c r="AS638" s="211"/>
      <c r="AT638" s="211"/>
      <c r="AU638" s="211"/>
      <c r="AV638" s="211"/>
      <c r="AW638" s="211"/>
      <c r="AX638" s="211"/>
      <c r="AY638" s="211"/>
      <c r="AZ638" s="211"/>
      <c r="BA638" s="211"/>
      <c r="BB638" s="211"/>
      <c r="BC638" s="211"/>
      <c r="BD638" s="211"/>
      <c r="BE638" s="211"/>
      <c r="BF638" s="211"/>
      <c r="BG638" s="211"/>
      <c r="BH638" s="211"/>
    </row>
    <row r="639" spans="1:60" outlineLevel="1" x14ac:dyDescent="0.2">
      <c r="A639" s="218"/>
      <c r="B639" s="219"/>
      <c r="C639" s="251" t="s">
        <v>209</v>
      </c>
      <c r="D639" s="224"/>
      <c r="E639" s="225">
        <v>13.28</v>
      </c>
      <c r="F639" s="222"/>
      <c r="G639" s="222"/>
      <c r="H639" s="222"/>
      <c r="I639" s="222"/>
      <c r="J639" s="222"/>
      <c r="K639" s="222"/>
      <c r="L639" s="222"/>
      <c r="M639" s="222"/>
      <c r="N639" s="221"/>
      <c r="O639" s="221"/>
      <c r="P639" s="221"/>
      <c r="Q639" s="221"/>
      <c r="R639" s="222"/>
      <c r="S639" s="222"/>
      <c r="T639" s="222"/>
      <c r="U639" s="222"/>
      <c r="V639" s="222"/>
      <c r="W639" s="222"/>
      <c r="X639" s="222"/>
      <c r="Y639" s="211"/>
      <c r="Z639" s="211"/>
      <c r="AA639" s="211"/>
      <c r="AB639" s="211"/>
      <c r="AC639" s="211"/>
      <c r="AD639" s="211"/>
      <c r="AE639" s="211"/>
      <c r="AF639" s="211"/>
      <c r="AG639" s="211" t="s">
        <v>136</v>
      </c>
      <c r="AH639" s="211">
        <v>0</v>
      </c>
      <c r="AI639" s="211"/>
      <c r="AJ639" s="211"/>
      <c r="AK639" s="211"/>
      <c r="AL639" s="211"/>
      <c r="AM639" s="211"/>
      <c r="AN639" s="211"/>
      <c r="AO639" s="211"/>
      <c r="AP639" s="211"/>
      <c r="AQ639" s="211"/>
      <c r="AR639" s="211"/>
      <c r="AS639" s="211"/>
      <c r="AT639" s="211"/>
      <c r="AU639" s="211"/>
      <c r="AV639" s="211"/>
      <c r="AW639" s="211"/>
      <c r="AX639" s="211"/>
      <c r="AY639" s="211"/>
      <c r="AZ639" s="211"/>
      <c r="BA639" s="211"/>
      <c r="BB639" s="211"/>
      <c r="BC639" s="211"/>
      <c r="BD639" s="211"/>
      <c r="BE639" s="211"/>
      <c r="BF639" s="211"/>
      <c r="BG639" s="211"/>
      <c r="BH639" s="211"/>
    </row>
    <row r="640" spans="1:60" outlineLevel="1" x14ac:dyDescent="0.2">
      <c r="A640" s="218"/>
      <c r="B640" s="219"/>
      <c r="C640" s="251" t="s">
        <v>192</v>
      </c>
      <c r="D640" s="224"/>
      <c r="E640" s="225"/>
      <c r="F640" s="222"/>
      <c r="G640" s="222"/>
      <c r="H640" s="222"/>
      <c r="I640" s="222"/>
      <c r="J640" s="222"/>
      <c r="K640" s="222"/>
      <c r="L640" s="222"/>
      <c r="M640" s="222"/>
      <c r="N640" s="221"/>
      <c r="O640" s="221"/>
      <c r="P640" s="221"/>
      <c r="Q640" s="221"/>
      <c r="R640" s="222"/>
      <c r="S640" s="222"/>
      <c r="T640" s="222"/>
      <c r="U640" s="222"/>
      <c r="V640" s="222"/>
      <c r="W640" s="222"/>
      <c r="X640" s="222"/>
      <c r="Y640" s="211"/>
      <c r="Z640" s="211"/>
      <c r="AA640" s="211"/>
      <c r="AB640" s="211"/>
      <c r="AC640" s="211"/>
      <c r="AD640" s="211"/>
      <c r="AE640" s="211"/>
      <c r="AF640" s="211"/>
      <c r="AG640" s="211" t="s">
        <v>136</v>
      </c>
      <c r="AH640" s="211">
        <v>0</v>
      </c>
      <c r="AI640" s="211"/>
      <c r="AJ640" s="211"/>
      <c r="AK640" s="211"/>
      <c r="AL640" s="211"/>
      <c r="AM640" s="211"/>
      <c r="AN640" s="211"/>
      <c r="AO640" s="211"/>
      <c r="AP640" s="211"/>
      <c r="AQ640" s="211"/>
      <c r="AR640" s="211"/>
      <c r="AS640" s="211"/>
      <c r="AT640" s="211"/>
      <c r="AU640" s="211"/>
      <c r="AV640" s="211"/>
      <c r="AW640" s="211"/>
      <c r="AX640" s="211"/>
      <c r="AY640" s="211"/>
      <c r="AZ640" s="211"/>
      <c r="BA640" s="211"/>
      <c r="BB640" s="211"/>
      <c r="BC640" s="211"/>
      <c r="BD640" s="211"/>
      <c r="BE640" s="211"/>
      <c r="BF640" s="211"/>
      <c r="BG640" s="211"/>
      <c r="BH640" s="211"/>
    </row>
    <row r="641" spans="1:60" outlineLevel="1" x14ac:dyDescent="0.2">
      <c r="A641" s="218"/>
      <c r="B641" s="219"/>
      <c r="C641" s="251" t="s">
        <v>199</v>
      </c>
      <c r="D641" s="224"/>
      <c r="E641" s="225">
        <v>3.51</v>
      </c>
      <c r="F641" s="222"/>
      <c r="G641" s="222"/>
      <c r="H641" s="222"/>
      <c r="I641" s="222"/>
      <c r="J641" s="222"/>
      <c r="K641" s="222"/>
      <c r="L641" s="222"/>
      <c r="M641" s="222"/>
      <c r="N641" s="221"/>
      <c r="O641" s="221"/>
      <c r="P641" s="221"/>
      <c r="Q641" s="221"/>
      <c r="R641" s="222"/>
      <c r="S641" s="222"/>
      <c r="T641" s="222"/>
      <c r="U641" s="222"/>
      <c r="V641" s="222"/>
      <c r="W641" s="222"/>
      <c r="X641" s="222"/>
      <c r="Y641" s="211"/>
      <c r="Z641" s="211"/>
      <c r="AA641" s="211"/>
      <c r="AB641" s="211"/>
      <c r="AC641" s="211"/>
      <c r="AD641" s="211"/>
      <c r="AE641" s="211"/>
      <c r="AF641" s="211"/>
      <c r="AG641" s="211" t="s">
        <v>136</v>
      </c>
      <c r="AH641" s="211">
        <v>0</v>
      </c>
      <c r="AI641" s="211"/>
      <c r="AJ641" s="211"/>
      <c r="AK641" s="211"/>
      <c r="AL641" s="211"/>
      <c r="AM641" s="211"/>
      <c r="AN641" s="211"/>
      <c r="AO641" s="211"/>
      <c r="AP641" s="211"/>
      <c r="AQ641" s="211"/>
      <c r="AR641" s="211"/>
      <c r="AS641" s="211"/>
      <c r="AT641" s="211"/>
      <c r="AU641" s="211"/>
      <c r="AV641" s="211"/>
      <c r="AW641" s="211"/>
      <c r="AX641" s="211"/>
      <c r="AY641" s="211"/>
      <c r="AZ641" s="211"/>
      <c r="BA641" s="211"/>
      <c r="BB641" s="211"/>
      <c r="BC641" s="211"/>
      <c r="BD641" s="211"/>
      <c r="BE641" s="211"/>
      <c r="BF641" s="211"/>
      <c r="BG641" s="211"/>
      <c r="BH641" s="211"/>
    </row>
    <row r="642" spans="1:60" outlineLevel="1" x14ac:dyDescent="0.2">
      <c r="A642" s="218"/>
      <c r="B642" s="219"/>
      <c r="C642" s="251" t="s">
        <v>194</v>
      </c>
      <c r="D642" s="224"/>
      <c r="E642" s="225"/>
      <c r="F642" s="222"/>
      <c r="G642" s="222"/>
      <c r="H642" s="222"/>
      <c r="I642" s="222"/>
      <c r="J642" s="222"/>
      <c r="K642" s="222"/>
      <c r="L642" s="222"/>
      <c r="M642" s="222"/>
      <c r="N642" s="221"/>
      <c r="O642" s="221"/>
      <c r="P642" s="221"/>
      <c r="Q642" s="221"/>
      <c r="R642" s="222"/>
      <c r="S642" s="222"/>
      <c r="T642" s="222"/>
      <c r="U642" s="222"/>
      <c r="V642" s="222"/>
      <c r="W642" s="222"/>
      <c r="X642" s="222"/>
      <c r="Y642" s="211"/>
      <c r="Z642" s="211"/>
      <c r="AA642" s="211"/>
      <c r="AB642" s="211"/>
      <c r="AC642" s="211"/>
      <c r="AD642" s="211"/>
      <c r="AE642" s="211"/>
      <c r="AF642" s="211"/>
      <c r="AG642" s="211" t="s">
        <v>136</v>
      </c>
      <c r="AH642" s="211">
        <v>0</v>
      </c>
      <c r="AI642" s="211"/>
      <c r="AJ642" s="211"/>
      <c r="AK642" s="211"/>
      <c r="AL642" s="211"/>
      <c r="AM642" s="211"/>
      <c r="AN642" s="211"/>
      <c r="AO642" s="211"/>
      <c r="AP642" s="211"/>
      <c r="AQ642" s="211"/>
      <c r="AR642" s="211"/>
      <c r="AS642" s="211"/>
      <c r="AT642" s="211"/>
      <c r="AU642" s="211"/>
      <c r="AV642" s="211"/>
      <c r="AW642" s="211"/>
      <c r="AX642" s="211"/>
      <c r="AY642" s="211"/>
      <c r="AZ642" s="211"/>
      <c r="BA642" s="211"/>
      <c r="BB642" s="211"/>
      <c r="BC642" s="211"/>
      <c r="BD642" s="211"/>
      <c r="BE642" s="211"/>
      <c r="BF642" s="211"/>
      <c r="BG642" s="211"/>
      <c r="BH642" s="211"/>
    </row>
    <row r="643" spans="1:60" outlineLevel="1" x14ac:dyDescent="0.2">
      <c r="A643" s="218"/>
      <c r="B643" s="219"/>
      <c r="C643" s="251" t="s">
        <v>199</v>
      </c>
      <c r="D643" s="224"/>
      <c r="E643" s="225">
        <v>3.51</v>
      </c>
      <c r="F643" s="222"/>
      <c r="G643" s="222"/>
      <c r="H643" s="222"/>
      <c r="I643" s="222"/>
      <c r="J643" s="222"/>
      <c r="K643" s="222"/>
      <c r="L643" s="222"/>
      <c r="M643" s="222"/>
      <c r="N643" s="221"/>
      <c r="O643" s="221"/>
      <c r="P643" s="221"/>
      <c r="Q643" s="221"/>
      <c r="R643" s="222"/>
      <c r="S643" s="222"/>
      <c r="T643" s="222"/>
      <c r="U643" s="222"/>
      <c r="V643" s="222"/>
      <c r="W643" s="222"/>
      <c r="X643" s="222"/>
      <c r="Y643" s="211"/>
      <c r="Z643" s="211"/>
      <c r="AA643" s="211"/>
      <c r="AB643" s="211"/>
      <c r="AC643" s="211"/>
      <c r="AD643" s="211"/>
      <c r="AE643" s="211"/>
      <c r="AF643" s="211"/>
      <c r="AG643" s="211" t="s">
        <v>136</v>
      </c>
      <c r="AH643" s="211">
        <v>0</v>
      </c>
      <c r="AI643" s="211"/>
      <c r="AJ643" s="211"/>
      <c r="AK643" s="211"/>
      <c r="AL643" s="211"/>
      <c r="AM643" s="211"/>
      <c r="AN643" s="211"/>
      <c r="AO643" s="211"/>
      <c r="AP643" s="211"/>
      <c r="AQ643" s="211"/>
      <c r="AR643" s="211"/>
      <c r="AS643" s="211"/>
      <c r="AT643" s="211"/>
      <c r="AU643" s="211"/>
      <c r="AV643" s="211"/>
      <c r="AW643" s="211"/>
      <c r="AX643" s="211"/>
      <c r="AY643" s="211"/>
      <c r="AZ643" s="211"/>
      <c r="BA643" s="211"/>
      <c r="BB643" s="211"/>
      <c r="BC643" s="211"/>
      <c r="BD643" s="211"/>
      <c r="BE643" s="211"/>
      <c r="BF643" s="211"/>
      <c r="BG643" s="211"/>
      <c r="BH643" s="211"/>
    </row>
    <row r="644" spans="1:60" outlineLevel="1" x14ac:dyDescent="0.2">
      <c r="A644" s="218"/>
      <c r="B644" s="219"/>
      <c r="C644" s="251" t="s">
        <v>195</v>
      </c>
      <c r="D644" s="224"/>
      <c r="E644" s="225"/>
      <c r="F644" s="222"/>
      <c r="G644" s="222"/>
      <c r="H644" s="222"/>
      <c r="I644" s="222"/>
      <c r="J644" s="222"/>
      <c r="K644" s="222"/>
      <c r="L644" s="222"/>
      <c r="M644" s="222"/>
      <c r="N644" s="221"/>
      <c r="O644" s="221"/>
      <c r="P644" s="221"/>
      <c r="Q644" s="221"/>
      <c r="R644" s="222"/>
      <c r="S644" s="222"/>
      <c r="T644" s="222"/>
      <c r="U644" s="222"/>
      <c r="V644" s="222"/>
      <c r="W644" s="222"/>
      <c r="X644" s="222"/>
      <c r="Y644" s="211"/>
      <c r="Z644" s="211"/>
      <c r="AA644" s="211"/>
      <c r="AB644" s="211"/>
      <c r="AC644" s="211"/>
      <c r="AD644" s="211"/>
      <c r="AE644" s="211"/>
      <c r="AF644" s="211"/>
      <c r="AG644" s="211" t="s">
        <v>136</v>
      </c>
      <c r="AH644" s="211">
        <v>0</v>
      </c>
      <c r="AI644" s="211"/>
      <c r="AJ644" s="211"/>
      <c r="AK644" s="211"/>
      <c r="AL644" s="211"/>
      <c r="AM644" s="211"/>
      <c r="AN644" s="211"/>
      <c r="AO644" s="211"/>
      <c r="AP644" s="211"/>
      <c r="AQ644" s="211"/>
      <c r="AR644" s="211"/>
      <c r="AS644" s="211"/>
      <c r="AT644" s="211"/>
      <c r="AU644" s="211"/>
      <c r="AV644" s="211"/>
      <c r="AW644" s="211"/>
      <c r="AX644" s="211"/>
      <c r="AY644" s="211"/>
      <c r="AZ644" s="211"/>
      <c r="BA644" s="211"/>
      <c r="BB644" s="211"/>
      <c r="BC644" s="211"/>
      <c r="BD644" s="211"/>
      <c r="BE644" s="211"/>
      <c r="BF644" s="211"/>
      <c r="BG644" s="211"/>
      <c r="BH644" s="211"/>
    </row>
    <row r="645" spans="1:60" outlineLevel="1" x14ac:dyDescent="0.2">
      <c r="A645" s="218"/>
      <c r="B645" s="219"/>
      <c r="C645" s="251" t="s">
        <v>199</v>
      </c>
      <c r="D645" s="224"/>
      <c r="E645" s="225">
        <v>3.51</v>
      </c>
      <c r="F645" s="222"/>
      <c r="G645" s="222"/>
      <c r="H645" s="222"/>
      <c r="I645" s="222"/>
      <c r="J645" s="222"/>
      <c r="K645" s="222"/>
      <c r="L645" s="222"/>
      <c r="M645" s="222"/>
      <c r="N645" s="221"/>
      <c r="O645" s="221"/>
      <c r="P645" s="221"/>
      <c r="Q645" s="221"/>
      <c r="R645" s="222"/>
      <c r="S645" s="222"/>
      <c r="T645" s="222"/>
      <c r="U645" s="222"/>
      <c r="V645" s="222"/>
      <c r="W645" s="222"/>
      <c r="X645" s="222"/>
      <c r="Y645" s="211"/>
      <c r="Z645" s="211"/>
      <c r="AA645" s="211"/>
      <c r="AB645" s="211"/>
      <c r="AC645" s="211"/>
      <c r="AD645" s="211"/>
      <c r="AE645" s="211"/>
      <c r="AF645" s="211"/>
      <c r="AG645" s="211" t="s">
        <v>136</v>
      </c>
      <c r="AH645" s="211">
        <v>0</v>
      </c>
      <c r="AI645" s="211"/>
      <c r="AJ645" s="211"/>
      <c r="AK645" s="211"/>
      <c r="AL645" s="211"/>
      <c r="AM645" s="211"/>
      <c r="AN645" s="211"/>
      <c r="AO645" s="211"/>
      <c r="AP645" s="211"/>
      <c r="AQ645" s="211"/>
      <c r="AR645" s="211"/>
      <c r="AS645" s="211"/>
      <c r="AT645" s="211"/>
      <c r="AU645" s="211"/>
      <c r="AV645" s="211"/>
      <c r="AW645" s="211"/>
      <c r="AX645" s="211"/>
      <c r="AY645" s="211"/>
      <c r="AZ645" s="211"/>
      <c r="BA645" s="211"/>
      <c r="BB645" s="211"/>
      <c r="BC645" s="211"/>
      <c r="BD645" s="211"/>
      <c r="BE645" s="211"/>
      <c r="BF645" s="211"/>
      <c r="BG645" s="211"/>
      <c r="BH645" s="211"/>
    </row>
    <row r="646" spans="1:60" outlineLevel="1" x14ac:dyDescent="0.2">
      <c r="A646" s="218"/>
      <c r="B646" s="219"/>
      <c r="C646" s="251" t="s">
        <v>149</v>
      </c>
      <c r="D646" s="224"/>
      <c r="E646" s="225"/>
      <c r="F646" s="222"/>
      <c r="G646" s="222"/>
      <c r="H646" s="222"/>
      <c r="I646" s="222"/>
      <c r="J646" s="222"/>
      <c r="K646" s="222"/>
      <c r="L646" s="222"/>
      <c r="M646" s="222"/>
      <c r="N646" s="221"/>
      <c r="O646" s="221"/>
      <c r="P646" s="221"/>
      <c r="Q646" s="221"/>
      <c r="R646" s="222"/>
      <c r="S646" s="222"/>
      <c r="T646" s="222"/>
      <c r="U646" s="222"/>
      <c r="V646" s="222"/>
      <c r="W646" s="222"/>
      <c r="X646" s="222"/>
      <c r="Y646" s="211"/>
      <c r="Z646" s="211"/>
      <c r="AA646" s="211"/>
      <c r="AB646" s="211"/>
      <c r="AC646" s="211"/>
      <c r="AD646" s="211"/>
      <c r="AE646" s="211"/>
      <c r="AF646" s="211"/>
      <c r="AG646" s="211" t="s">
        <v>136</v>
      </c>
      <c r="AH646" s="211">
        <v>0</v>
      </c>
      <c r="AI646" s="211"/>
      <c r="AJ646" s="211"/>
      <c r="AK646" s="211"/>
      <c r="AL646" s="211"/>
      <c r="AM646" s="211"/>
      <c r="AN646" s="211"/>
      <c r="AO646" s="211"/>
      <c r="AP646" s="211"/>
      <c r="AQ646" s="211"/>
      <c r="AR646" s="211"/>
      <c r="AS646" s="211"/>
      <c r="AT646" s="211"/>
      <c r="AU646" s="211"/>
      <c r="AV646" s="211"/>
      <c r="AW646" s="211"/>
      <c r="AX646" s="211"/>
      <c r="AY646" s="211"/>
      <c r="AZ646" s="211"/>
      <c r="BA646" s="211"/>
      <c r="BB646" s="211"/>
      <c r="BC646" s="211"/>
      <c r="BD646" s="211"/>
      <c r="BE646" s="211"/>
      <c r="BF646" s="211"/>
      <c r="BG646" s="211"/>
      <c r="BH646" s="211"/>
    </row>
    <row r="647" spans="1:60" outlineLevel="1" x14ac:dyDescent="0.2">
      <c r="A647" s="218"/>
      <c r="B647" s="219"/>
      <c r="C647" s="251" t="s">
        <v>213</v>
      </c>
      <c r="D647" s="224"/>
      <c r="E647" s="225">
        <v>23.114999999999998</v>
      </c>
      <c r="F647" s="222"/>
      <c r="G647" s="222"/>
      <c r="H647" s="222"/>
      <c r="I647" s="222"/>
      <c r="J647" s="222"/>
      <c r="K647" s="222"/>
      <c r="L647" s="222"/>
      <c r="M647" s="222"/>
      <c r="N647" s="221"/>
      <c r="O647" s="221"/>
      <c r="P647" s="221"/>
      <c r="Q647" s="221"/>
      <c r="R647" s="222"/>
      <c r="S647" s="222"/>
      <c r="T647" s="222"/>
      <c r="U647" s="222"/>
      <c r="V647" s="222"/>
      <c r="W647" s="222"/>
      <c r="X647" s="222"/>
      <c r="Y647" s="211"/>
      <c r="Z647" s="211"/>
      <c r="AA647" s="211"/>
      <c r="AB647" s="211"/>
      <c r="AC647" s="211"/>
      <c r="AD647" s="211"/>
      <c r="AE647" s="211"/>
      <c r="AF647" s="211"/>
      <c r="AG647" s="211" t="s">
        <v>136</v>
      </c>
      <c r="AH647" s="211">
        <v>0</v>
      </c>
      <c r="AI647" s="211"/>
      <c r="AJ647" s="211"/>
      <c r="AK647" s="211"/>
      <c r="AL647" s="211"/>
      <c r="AM647" s="211"/>
      <c r="AN647" s="211"/>
      <c r="AO647" s="211"/>
      <c r="AP647" s="211"/>
      <c r="AQ647" s="211"/>
      <c r="AR647" s="211"/>
      <c r="AS647" s="211"/>
      <c r="AT647" s="211"/>
      <c r="AU647" s="211"/>
      <c r="AV647" s="211"/>
      <c r="AW647" s="211"/>
      <c r="AX647" s="211"/>
      <c r="AY647" s="211"/>
      <c r="AZ647" s="211"/>
      <c r="BA647" s="211"/>
      <c r="BB647" s="211"/>
      <c r="BC647" s="211"/>
      <c r="BD647" s="211"/>
      <c r="BE647" s="211"/>
      <c r="BF647" s="211"/>
      <c r="BG647" s="211"/>
      <c r="BH647" s="211"/>
    </row>
    <row r="648" spans="1:60" outlineLevel="1" x14ac:dyDescent="0.2">
      <c r="A648" s="218"/>
      <c r="B648" s="219"/>
      <c r="C648" s="251" t="s">
        <v>189</v>
      </c>
      <c r="D648" s="224"/>
      <c r="E648" s="225"/>
      <c r="F648" s="222"/>
      <c r="G648" s="222"/>
      <c r="H648" s="222"/>
      <c r="I648" s="222"/>
      <c r="J648" s="222"/>
      <c r="K648" s="222"/>
      <c r="L648" s="222"/>
      <c r="M648" s="222"/>
      <c r="N648" s="221"/>
      <c r="O648" s="221"/>
      <c r="P648" s="221"/>
      <c r="Q648" s="221"/>
      <c r="R648" s="222"/>
      <c r="S648" s="222"/>
      <c r="T648" s="222"/>
      <c r="U648" s="222"/>
      <c r="V648" s="222"/>
      <c r="W648" s="222"/>
      <c r="X648" s="222"/>
      <c r="Y648" s="211"/>
      <c r="Z648" s="211"/>
      <c r="AA648" s="211"/>
      <c r="AB648" s="211"/>
      <c r="AC648" s="211"/>
      <c r="AD648" s="211"/>
      <c r="AE648" s="211"/>
      <c r="AF648" s="211"/>
      <c r="AG648" s="211" t="s">
        <v>136</v>
      </c>
      <c r="AH648" s="211">
        <v>0</v>
      </c>
      <c r="AI648" s="211"/>
      <c r="AJ648" s="211"/>
      <c r="AK648" s="211"/>
      <c r="AL648" s="211"/>
      <c r="AM648" s="211"/>
      <c r="AN648" s="211"/>
      <c r="AO648" s="211"/>
      <c r="AP648" s="211"/>
      <c r="AQ648" s="211"/>
      <c r="AR648" s="211"/>
      <c r="AS648" s="211"/>
      <c r="AT648" s="211"/>
      <c r="AU648" s="211"/>
      <c r="AV648" s="211"/>
      <c r="AW648" s="211"/>
      <c r="AX648" s="211"/>
      <c r="AY648" s="211"/>
      <c r="AZ648" s="211"/>
      <c r="BA648" s="211"/>
      <c r="BB648" s="211"/>
      <c r="BC648" s="211"/>
      <c r="BD648" s="211"/>
      <c r="BE648" s="211"/>
      <c r="BF648" s="211"/>
      <c r="BG648" s="211"/>
      <c r="BH648" s="211"/>
    </row>
    <row r="649" spans="1:60" outlineLevel="1" x14ac:dyDescent="0.2">
      <c r="A649" s="218"/>
      <c r="B649" s="219"/>
      <c r="C649" s="251" t="s">
        <v>215</v>
      </c>
      <c r="D649" s="224"/>
      <c r="E649" s="225">
        <v>23.8779</v>
      </c>
      <c r="F649" s="222"/>
      <c r="G649" s="222"/>
      <c r="H649" s="222"/>
      <c r="I649" s="222"/>
      <c r="J649" s="222"/>
      <c r="K649" s="222"/>
      <c r="L649" s="222"/>
      <c r="M649" s="222"/>
      <c r="N649" s="221"/>
      <c r="O649" s="221"/>
      <c r="P649" s="221"/>
      <c r="Q649" s="221"/>
      <c r="R649" s="222"/>
      <c r="S649" s="222"/>
      <c r="T649" s="222"/>
      <c r="U649" s="222"/>
      <c r="V649" s="222"/>
      <c r="W649" s="222"/>
      <c r="X649" s="222"/>
      <c r="Y649" s="211"/>
      <c r="Z649" s="211"/>
      <c r="AA649" s="211"/>
      <c r="AB649" s="211"/>
      <c r="AC649" s="211"/>
      <c r="AD649" s="211"/>
      <c r="AE649" s="211"/>
      <c r="AF649" s="211"/>
      <c r="AG649" s="211" t="s">
        <v>136</v>
      </c>
      <c r="AH649" s="211">
        <v>0</v>
      </c>
      <c r="AI649" s="211"/>
      <c r="AJ649" s="211"/>
      <c r="AK649" s="211"/>
      <c r="AL649" s="211"/>
      <c r="AM649" s="211"/>
      <c r="AN649" s="211"/>
      <c r="AO649" s="211"/>
      <c r="AP649" s="211"/>
      <c r="AQ649" s="211"/>
      <c r="AR649" s="211"/>
      <c r="AS649" s="211"/>
      <c r="AT649" s="211"/>
      <c r="AU649" s="211"/>
      <c r="AV649" s="211"/>
      <c r="AW649" s="211"/>
      <c r="AX649" s="211"/>
      <c r="AY649" s="211"/>
      <c r="AZ649" s="211"/>
      <c r="BA649" s="211"/>
      <c r="BB649" s="211"/>
      <c r="BC649" s="211"/>
      <c r="BD649" s="211"/>
      <c r="BE649" s="211"/>
      <c r="BF649" s="211"/>
      <c r="BG649" s="211"/>
      <c r="BH649" s="211"/>
    </row>
    <row r="650" spans="1:60" outlineLevel="1" x14ac:dyDescent="0.2">
      <c r="A650" s="218"/>
      <c r="B650" s="219"/>
      <c r="C650" s="251" t="s">
        <v>192</v>
      </c>
      <c r="D650" s="224"/>
      <c r="E650" s="225"/>
      <c r="F650" s="222"/>
      <c r="G650" s="222"/>
      <c r="H650" s="222"/>
      <c r="I650" s="222"/>
      <c r="J650" s="222"/>
      <c r="K650" s="222"/>
      <c r="L650" s="222"/>
      <c r="M650" s="222"/>
      <c r="N650" s="221"/>
      <c r="O650" s="221"/>
      <c r="P650" s="221"/>
      <c r="Q650" s="221"/>
      <c r="R650" s="222"/>
      <c r="S650" s="222"/>
      <c r="T650" s="222"/>
      <c r="U650" s="222"/>
      <c r="V650" s="222"/>
      <c r="W650" s="222"/>
      <c r="X650" s="222"/>
      <c r="Y650" s="211"/>
      <c r="Z650" s="211"/>
      <c r="AA650" s="211"/>
      <c r="AB650" s="211"/>
      <c r="AC650" s="211"/>
      <c r="AD650" s="211"/>
      <c r="AE650" s="211"/>
      <c r="AF650" s="211"/>
      <c r="AG650" s="211" t="s">
        <v>136</v>
      </c>
      <c r="AH650" s="211">
        <v>0</v>
      </c>
      <c r="AI650" s="211"/>
      <c r="AJ650" s="211"/>
      <c r="AK650" s="211"/>
      <c r="AL650" s="211"/>
      <c r="AM650" s="211"/>
      <c r="AN650" s="211"/>
      <c r="AO650" s="211"/>
      <c r="AP650" s="211"/>
      <c r="AQ650" s="211"/>
      <c r="AR650" s="211"/>
      <c r="AS650" s="211"/>
      <c r="AT650" s="211"/>
      <c r="AU650" s="211"/>
      <c r="AV650" s="211"/>
      <c r="AW650" s="211"/>
      <c r="AX650" s="211"/>
      <c r="AY650" s="211"/>
      <c r="AZ650" s="211"/>
      <c r="BA650" s="211"/>
      <c r="BB650" s="211"/>
      <c r="BC650" s="211"/>
      <c r="BD650" s="211"/>
      <c r="BE650" s="211"/>
      <c r="BF650" s="211"/>
      <c r="BG650" s="211"/>
      <c r="BH650" s="211"/>
    </row>
    <row r="651" spans="1:60" outlineLevel="1" x14ac:dyDescent="0.2">
      <c r="A651" s="218"/>
      <c r="B651" s="219"/>
      <c r="C651" s="251" t="s">
        <v>216</v>
      </c>
      <c r="D651" s="224"/>
      <c r="E651" s="225">
        <v>29.071999999999999</v>
      </c>
      <c r="F651" s="222"/>
      <c r="G651" s="222"/>
      <c r="H651" s="222"/>
      <c r="I651" s="222"/>
      <c r="J651" s="222"/>
      <c r="K651" s="222"/>
      <c r="L651" s="222"/>
      <c r="M651" s="222"/>
      <c r="N651" s="221"/>
      <c r="O651" s="221"/>
      <c r="P651" s="221"/>
      <c r="Q651" s="221"/>
      <c r="R651" s="222"/>
      <c r="S651" s="222"/>
      <c r="T651" s="222"/>
      <c r="U651" s="222"/>
      <c r="V651" s="222"/>
      <c r="W651" s="222"/>
      <c r="X651" s="222"/>
      <c r="Y651" s="211"/>
      <c r="Z651" s="211"/>
      <c r="AA651" s="211"/>
      <c r="AB651" s="211"/>
      <c r="AC651" s="211"/>
      <c r="AD651" s="211"/>
      <c r="AE651" s="211"/>
      <c r="AF651" s="211"/>
      <c r="AG651" s="211" t="s">
        <v>136</v>
      </c>
      <c r="AH651" s="211">
        <v>0</v>
      </c>
      <c r="AI651" s="211"/>
      <c r="AJ651" s="211"/>
      <c r="AK651" s="211"/>
      <c r="AL651" s="211"/>
      <c r="AM651" s="211"/>
      <c r="AN651" s="211"/>
      <c r="AO651" s="211"/>
      <c r="AP651" s="211"/>
      <c r="AQ651" s="211"/>
      <c r="AR651" s="211"/>
      <c r="AS651" s="211"/>
      <c r="AT651" s="211"/>
      <c r="AU651" s="211"/>
      <c r="AV651" s="211"/>
      <c r="AW651" s="211"/>
      <c r="AX651" s="211"/>
      <c r="AY651" s="211"/>
      <c r="AZ651" s="211"/>
      <c r="BA651" s="211"/>
      <c r="BB651" s="211"/>
      <c r="BC651" s="211"/>
      <c r="BD651" s="211"/>
      <c r="BE651" s="211"/>
      <c r="BF651" s="211"/>
      <c r="BG651" s="211"/>
      <c r="BH651" s="211"/>
    </row>
    <row r="652" spans="1:60" outlineLevel="1" x14ac:dyDescent="0.2">
      <c r="A652" s="218"/>
      <c r="B652" s="219"/>
      <c r="C652" s="251" t="s">
        <v>194</v>
      </c>
      <c r="D652" s="224"/>
      <c r="E652" s="225"/>
      <c r="F652" s="222"/>
      <c r="G652" s="222"/>
      <c r="H652" s="222"/>
      <c r="I652" s="222"/>
      <c r="J652" s="222"/>
      <c r="K652" s="222"/>
      <c r="L652" s="222"/>
      <c r="M652" s="222"/>
      <c r="N652" s="221"/>
      <c r="O652" s="221"/>
      <c r="P652" s="221"/>
      <c r="Q652" s="221"/>
      <c r="R652" s="222"/>
      <c r="S652" s="222"/>
      <c r="T652" s="222"/>
      <c r="U652" s="222"/>
      <c r="V652" s="222"/>
      <c r="W652" s="222"/>
      <c r="X652" s="222"/>
      <c r="Y652" s="211"/>
      <c r="Z652" s="211"/>
      <c r="AA652" s="211"/>
      <c r="AB652" s="211"/>
      <c r="AC652" s="211"/>
      <c r="AD652" s="211"/>
      <c r="AE652" s="211"/>
      <c r="AF652" s="211"/>
      <c r="AG652" s="211" t="s">
        <v>136</v>
      </c>
      <c r="AH652" s="211">
        <v>0</v>
      </c>
      <c r="AI652" s="211"/>
      <c r="AJ652" s="211"/>
      <c r="AK652" s="211"/>
      <c r="AL652" s="211"/>
      <c r="AM652" s="211"/>
      <c r="AN652" s="211"/>
      <c r="AO652" s="211"/>
      <c r="AP652" s="211"/>
      <c r="AQ652" s="211"/>
      <c r="AR652" s="211"/>
      <c r="AS652" s="211"/>
      <c r="AT652" s="211"/>
      <c r="AU652" s="211"/>
      <c r="AV652" s="211"/>
      <c r="AW652" s="211"/>
      <c r="AX652" s="211"/>
      <c r="AY652" s="211"/>
      <c r="AZ652" s="211"/>
      <c r="BA652" s="211"/>
      <c r="BB652" s="211"/>
      <c r="BC652" s="211"/>
      <c r="BD652" s="211"/>
      <c r="BE652" s="211"/>
      <c r="BF652" s="211"/>
      <c r="BG652" s="211"/>
      <c r="BH652" s="211"/>
    </row>
    <row r="653" spans="1:60" outlineLevel="1" x14ac:dyDescent="0.2">
      <c r="A653" s="218"/>
      <c r="B653" s="219"/>
      <c r="C653" s="251" t="s">
        <v>216</v>
      </c>
      <c r="D653" s="224"/>
      <c r="E653" s="225">
        <v>29.071999999999999</v>
      </c>
      <c r="F653" s="222"/>
      <c r="G653" s="222"/>
      <c r="H653" s="222"/>
      <c r="I653" s="222"/>
      <c r="J653" s="222"/>
      <c r="K653" s="222"/>
      <c r="L653" s="222"/>
      <c r="M653" s="222"/>
      <c r="N653" s="221"/>
      <c r="O653" s="221"/>
      <c r="P653" s="221"/>
      <c r="Q653" s="221"/>
      <c r="R653" s="222"/>
      <c r="S653" s="222"/>
      <c r="T653" s="222"/>
      <c r="U653" s="222"/>
      <c r="V653" s="222"/>
      <c r="W653" s="222"/>
      <c r="X653" s="222"/>
      <c r="Y653" s="211"/>
      <c r="Z653" s="211"/>
      <c r="AA653" s="211"/>
      <c r="AB653" s="211"/>
      <c r="AC653" s="211"/>
      <c r="AD653" s="211"/>
      <c r="AE653" s="211"/>
      <c r="AF653" s="211"/>
      <c r="AG653" s="211" t="s">
        <v>136</v>
      </c>
      <c r="AH653" s="211">
        <v>0</v>
      </c>
      <c r="AI653" s="211"/>
      <c r="AJ653" s="211"/>
      <c r="AK653" s="211"/>
      <c r="AL653" s="211"/>
      <c r="AM653" s="211"/>
      <c r="AN653" s="211"/>
      <c r="AO653" s="211"/>
      <c r="AP653" s="211"/>
      <c r="AQ653" s="211"/>
      <c r="AR653" s="211"/>
      <c r="AS653" s="211"/>
      <c r="AT653" s="211"/>
      <c r="AU653" s="211"/>
      <c r="AV653" s="211"/>
      <c r="AW653" s="211"/>
      <c r="AX653" s="211"/>
      <c r="AY653" s="211"/>
      <c r="AZ653" s="211"/>
      <c r="BA653" s="211"/>
      <c r="BB653" s="211"/>
      <c r="BC653" s="211"/>
      <c r="BD653" s="211"/>
      <c r="BE653" s="211"/>
      <c r="BF653" s="211"/>
      <c r="BG653" s="211"/>
      <c r="BH653" s="211"/>
    </row>
    <row r="654" spans="1:60" outlineLevel="1" x14ac:dyDescent="0.2">
      <c r="A654" s="218"/>
      <c r="B654" s="219"/>
      <c r="C654" s="251" t="s">
        <v>195</v>
      </c>
      <c r="D654" s="224"/>
      <c r="E654" s="225"/>
      <c r="F654" s="222"/>
      <c r="G654" s="222"/>
      <c r="H654" s="222"/>
      <c r="I654" s="222"/>
      <c r="J654" s="222"/>
      <c r="K654" s="222"/>
      <c r="L654" s="222"/>
      <c r="M654" s="222"/>
      <c r="N654" s="221"/>
      <c r="O654" s="221"/>
      <c r="P654" s="221"/>
      <c r="Q654" s="221"/>
      <c r="R654" s="222"/>
      <c r="S654" s="222"/>
      <c r="T654" s="222"/>
      <c r="U654" s="222"/>
      <c r="V654" s="222"/>
      <c r="W654" s="222"/>
      <c r="X654" s="222"/>
      <c r="Y654" s="211"/>
      <c r="Z654" s="211"/>
      <c r="AA654" s="211"/>
      <c r="AB654" s="211"/>
      <c r="AC654" s="211"/>
      <c r="AD654" s="211"/>
      <c r="AE654" s="211"/>
      <c r="AF654" s="211"/>
      <c r="AG654" s="211" t="s">
        <v>136</v>
      </c>
      <c r="AH654" s="211">
        <v>0</v>
      </c>
      <c r="AI654" s="211"/>
      <c r="AJ654" s="211"/>
      <c r="AK654" s="211"/>
      <c r="AL654" s="211"/>
      <c r="AM654" s="211"/>
      <c r="AN654" s="211"/>
      <c r="AO654" s="211"/>
      <c r="AP654" s="211"/>
      <c r="AQ654" s="211"/>
      <c r="AR654" s="211"/>
      <c r="AS654" s="211"/>
      <c r="AT654" s="211"/>
      <c r="AU654" s="211"/>
      <c r="AV654" s="211"/>
      <c r="AW654" s="211"/>
      <c r="AX654" s="211"/>
      <c r="AY654" s="211"/>
      <c r="AZ654" s="211"/>
      <c r="BA654" s="211"/>
      <c r="BB654" s="211"/>
      <c r="BC654" s="211"/>
      <c r="BD654" s="211"/>
      <c r="BE654" s="211"/>
      <c r="BF654" s="211"/>
      <c r="BG654" s="211"/>
      <c r="BH654" s="211"/>
    </row>
    <row r="655" spans="1:60" outlineLevel="1" x14ac:dyDescent="0.2">
      <c r="A655" s="218"/>
      <c r="B655" s="219"/>
      <c r="C655" s="251" t="s">
        <v>216</v>
      </c>
      <c r="D655" s="224"/>
      <c r="E655" s="225">
        <v>29.071999999999999</v>
      </c>
      <c r="F655" s="222"/>
      <c r="G655" s="222"/>
      <c r="H655" s="222"/>
      <c r="I655" s="222"/>
      <c r="J655" s="222"/>
      <c r="K655" s="222"/>
      <c r="L655" s="222"/>
      <c r="M655" s="222"/>
      <c r="N655" s="221"/>
      <c r="O655" s="221"/>
      <c r="P655" s="221"/>
      <c r="Q655" s="221"/>
      <c r="R655" s="222"/>
      <c r="S655" s="222"/>
      <c r="T655" s="222"/>
      <c r="U655" s="222"/>
      <c r="V655" s="222"/>
      <c r="W655" s="222"/>
      <c r="X655" s="222"/>
      <c r="Y655" s="211"/>
      <c r="Z655" s="211"/>
      <c r="AA655" s="211"/>
      <c r="AB655" s="211"/>
      <c r="AC655" s="211"/>
      <c r="AD655" s="211"/>
      <c r="AE655" s="211"/>
      <c r="AF655" s="211"/>
      <c r="AG655" s="211" t="s">
        <v>136</v>
      </c>
      <c r="AH655" s="211">
        <v>0</v>
      </c>
      <c r="AI655" s="211"/>
      <c r="AJ655" s="211"/>
      <c r="AK655" s="211"/>
      <c r="AL655" s="211"/>
      <c r="AM655" s="211"/>
      <c r="AN655" s="211"/>
      <c r="AO655" s="211"/>
      <c r="AP655" s="211"/>
      <c r="AQ655" s="211"/>
      <c r="AR655" s="211"/>
      <c r="AS655" s="211"/>
      <c r="AT655" s="211"/>
      <c r="AU655" s="211"/>
      <c r="AV655" s="211"/>
      <c r="AW655" s="211"/>
      <c r="AX655" s="211"/>
      <c r="AY655" s="211"/>
      <c r="AZ655" s="211"/>
      <c r="BA655" s="211"/>
      <c r="BB655" s="211"/>
      <c r="BC655" s="211"/>
      <c r="BD655" s="211"/>
      <c r="BE655" s="211"/>
      <c r="BF655" s="211"/>
      <c r="BG655" s="211"/>
      <c r="BH655" s="211"/>
    </row>
    <row r="656" spans="1:60" outlineLevel="1" x14ac:dyDescent="0.2">
      <c r="A656" s="218"/>
      <c r="B656" s="219"/>
      <c r="C656" s="252"/>
      <c r="D656" s="241"/>
      <c r="E656" s="241"/>
      <c r="F656" s="241"/>
      <c r="G656" s="241"/>
      <c r="H656" s="222"/>
      <c r="I656" s="222"/>
      <c r="J656" s="222"/>
      <c r="K656" s="222"/>
      <c r="L656" s="222"/>
      <c r="M656" s="222"/>
      <c r="N656" s="221"/>
      <c r="O656" s="221"/>
      <c r="P656" s="221"/>
      <c r="Q656" s="221"/>
      <c r="R656" s="222"/>
      <c r="S656" s="222"/>
      <c r="T656" s="222"/>
      <c r="U656" s="222"/>
      <c r="V656" s="222"/>
      <c r="W656" s="222"/>
      <c r="X656" s="222"/>
      <c r="Y656" s="211"/>
      <c r="Z656" s="211"/>
      <c r="AA656" s="211"/>
      <c r="AB656" s="211"/>
      <c r="AC656" s="211"/>
      <c r="AD656" s="211"/>
      <c r="AE656" s="211"/>
      <c r="AF656" s="211"/>
      <c r="AG656" s="211" t="s">
        <v>140</v>
      </c>
      <c r="AH656" s="211"/>
      <c r="AI656" s="211"/>
      <c r="AJ656" s="211"/>
      <c r="AK656" s="211"/>
      <c r="AL656" s="211"/>
      <c r="AM656" s="211"/>
      <c r="AN656" s="211"/>
      <c r="AO656" s="211"/>
      <c r="AP656" s="211"/>
      <c r="AQ656" s="211"/>
      <c r="AR656" s="211"/>
      <c r="AS656" s="211"/>
      <c r="AT656" s="211"/>
      <c r="AU656" s="211"/>
      <c r="AV656" s="211"/>
      <c r="AW656" s="211"/>
      <c r="AX656" s="211"/>
      <c r="AY656" s="211"/>
      <c r="AZ656" s="211"/>
      <c r="BA656" s="211"/>
      <c r="BB656" s="211"/>
      <c r="BC656" s="211"/>
      <c r="BD656" s="211"/>
      <c r="BE656" s="211"/>
      <c r="BF656" s="211"/>
      <c r="BG656" s="211"/>
      <c r="BH656" s="211"/>
    </row>
    <row r="657" spans="1:60" outlineLevel="1" x14ac:dyDescent="0.2">
      <c r="A657" s="233">
        <v>105</v>
      </c>
      <c r="B657" s="234" t="s">
        <v>542</v>
      </c>
      <c r="C657" s="250" t="s">
        <v>543</v>
      </c>
      <c r="D657" s="235" t="s">
        <v>130</v>
      </c>
      <c r="E657" s="236">
        <v>300</v>
      </c>
      <c r="F657" s="237"/>
      <c r="G657" s="238">
        <f>ROUND(E657*F657,2)</f>
        <v>0</v>
      </c>
      <c r="H657" s="237"/>
      <c r="I657" s="238">
        <f>ROUND(E657*H657,2)</f>
        <v>0</v>
      </c>
      <c r="J657" s="237"/>
      <c r="K657" s="238">
        <f>ROUND(E657*J657,2)</f>
        <v>0</v>
      </c>
      <c r="L657" s="238">
        <v>15</v>
      </c>
      <c r="M657" s="238">
        <f>G657*(1+L657/100)</f>
        <v>0</v>
      </c>
      <c r="N657" s="236">
        <v>2.5999999999999998E-4</v>
      </c>
      <c r="O657" s="236">
        <f>ROUND(E657*N657,2)</f>
        <v>0.08</v>
      </c>
      <c r="P657" s="236">
        <v>0</v>
      </c>
      <c r="Q657" s="236">
        <f>ROUND(E657*P657,2)</f>
        <v>0</v>
      </c>
      <c r="R657" s="238" t="s">
        <v>539</v>
      </c>
      <c r="S657" s="238" t="s">
        <v>132</v>
      </c>
      <c r="T657" s="239" t="s">
        <v>132</v>
      </c>
      <c r="U657" s="222">
        <v>0</v>
      </c>
      <c r="V657" s="222">
        <f>ROUND(E657*U657,2)</f>
        <v>0</v>
      </c>
      <c r="W657" s="222"/>
      <c r="X657" s="222" t="s">
        <v>500</v>
      </c>
      <c r="Y657" s="211"/>
      <c r="Z657" s="211"/>
      <c r="AA657" s="211"/>
      <c r="AB657" s="211"/>
      <c r="AC657" s="211"/>
      <c r="AD657" s="211"/>
      <c r="AE657" s="211"/>
      <c r="AF657" s="211"/>
      <c r="AG657" s="211" t="s">
        <v>501</v>
      </c>
      <c r="AH657" s="211"/>
      <c r="AI657" s="211"/>
      <c r="AJ657" s="211"/>
      <c r="AK657" s="211"/>
      <c r="AL657" s="211"/>
      <c r="AM657" s="211"/>
      <c r="AN657" s="211"/>
      <c r="AO657" s="211"/>
      <c r="AP657" s="211"/>
      <c r="AQ657" s="211"/>
      <c r="AR657" s="211"/>
      <c r="AS657" s="211"/>
      <c r="AT657" s="211"/>
      <c r="AU657" s="211"/>
      <c r="AV657" s="211"/>
      <c r="AW657" s="211"/>
      <c r="AX657" s="211"/>
      <c r="AY657" s="211"/>
      <c r="AZ657" s="211"/>
      <c r="BA657" s="211"/>
      <c r="BB657" s="211"/>
      <c r="BC657" s="211"/>
      <c r="BD657" s="211"/>
      <c r="BE657" s="211"/>
      <c r="BF657" s="211"/>
      <c r="BG657" s="211"/>
      <c r="BH657" s="211"/>
    </row>
    <row r="658" spans="1:60" ht="22.5" outlineLevel="1" x14ac:dyDescent="0.2">
      <c r="A658" s="218"/>
      <c r="B658" s="219"/>
      <c r="C658" s="253" t="s">
        <v>544</v>
      </c>
      <c r="D658" s="242"/>
      <c r="E658" s="242"/>
      <c r="F658" s="242"/>
      <c r="G658" s="242"/>
      <c r="H658" s="222"/>
      <c r="I658" s="222"/>
      <c r="J658" s="222"/>
      <c r="K658" s="222"/>
      <c r="L658" s="222"/>
      <c r="M658" s="222"/>
      <c r="N658" s="221"/>
      <c r="O658" s="221"/>
      <c r="P658" s="221"/>
      <c r="Q658" s="221"/>
      <c r="R658" s="222"/>
      <c r="S658" s="222"/>
      <c r="T658" s="222"/>
      <c r="U658" s="222"/>
      <c r="V658" s="222"/>
      <c r="W658" s="222"/>
      <c r="X658" s="222"/>
      <c r="Y658" s="211"/>
      <c r="Z658" s="211"/>
      <c r="AA658" s="211"/>
      <c r="AB658" s="211"/>
      <c r="AC658" s="211"/>
      <c r="AD658" s="211"/>
      <c r="AE658" s="211"/>
      <c r="AF658" s="211"/>
      <c r="AG658" s="211" t="s">
        <v>156</v>
      </c>
      <c r="AH658" s="211"/>
      <c r="AI658" s="211"/>
      <c r="AJ658" s="211"/>
      <c r="AK658" s="211"/>
      <c r="AL658" s="211"/>
      <c r="AM658" s="211"/>
      <c r="AN658" s="211"/>
      <c r="AO658" s="211"/>
      <c r="AP658" s="211"/>
      <c r="AQ658" s="211"/>
      <c r="AR658" s="211"/>
      <c r="AS658" s="211"/>
      <c r="AT658" s="211"/>
      <c r="AU658" s="211"/>
      <c r="AV658" s="211"/>
      <c r="AW658" s="211"/>
      <c r="AX658" s="211"/>
      <c r="AY658" s="211"/>
      <c r="AZ658" s="211"/>
      <c r="BA658" s="243" t="str">
        <f>C658</f>
        <v>Oškrabání, jednonásobné mydlení, částečné vyhlazení malířskou masou jednonásobné, malba dvojnásobná, bez pačokování, jednobarevná s bílým stropem.</v>
      </c>
      <c r="BB658" s="211"/>
      <c r="BC658" s="211"/>
      <c r="BD658" s="211"/>
      <c r="BE658" s="211"/>
      <c r="BF658" s="211"/>
      <c r="BG658" s="211"/>
      <c r="BH658" s="211"/>
    </row>
    <row r="659" spans="1:60" outlineLevel="1" x14ac:dyDescent="0.2">
      <c r="A659" s="218"/>
      <c r="B659" s="219"/>
      <c r="C659" s="251" t="s">
        <v>545</v>
      </c>
      <c r="D659" s="224"/>
      <c r="E659" s="225"/>
      <c r="F659" s="222"/>
      <c r="G659" s="222"/>
      <c r="H659" s="222"/>
      <c r="I659" s="222"/>
      <c r="J659" s="222"/>
      <c r="K659" s="222"/>
      <c r="L659" s="222"/>
      <c r="M659" s="222"/>
      <c r="N659" s="221"/>
      <c r="O659" s="221"/>
      <c r="P659" s="221"/>
      <c r="Q659" s="221"/>
      <c r="R659" s="222"/>
      <c r="S659" s="222"/>
      <c r="T659" s="222"/>
      <c r="U659" s="222"/>
      <c r="V659" s="222"/>
      <c r="W659" s="222"/>
      <c r="X659" s="222"/>
      <c r="Y659" s="211"/>
      <c r="Z659" s="211"/>
      <c r="AA659" s="211"/>
      <c r="AB659" s="211"/>
      <c r="AC659" s="211"/>
      <c r="AD659" s="211"/>
      <c r="AE659" s="211"/>
      <c r="AF659" s="211"/>
      <c r="AG659" s="211" t="s">
        <v>136</v>
      </c>
      <c r="AH659" s="211">
        <v>0</v>
      </c>
      <c r="AI659" s="211"/>
      <c r="AJ659" s="211"/>
      <c r="AK659" s="211"/>
      <c r="AL659" s="211"/>
      <c r="AM659" s="211"/>
      <c r="AN659" s="211"/>
      <c r="AO659" s="211"/>
      <c r="AP659" s="211"/>
      <c r="AQ659" s="211"/>
      <c r="AR659" s="211"/>
      <c r="AS659" s="211"/>
      <c r="AT659" s="211"/>
      <c r="AU659" s="211"/>
      <c r="AV659" s="211"/>
      <c r="AW659" s="211"/>
      <c r="AX659" s="211"/>
      <c r="AY659" s="211"/>
      <c r="AZ659" s="211"/>
      <c r="BA659" s="211"/>
      <c r="BB659" s="211"/>
      <c r="BC659" s="211"/>
      <c r="BD659" s="211"/>
      <c r="BE659" s="211"/>
      <c r="BF659" s="211"/>
      <c r="BG659" s="211"/>
      <c r="BH659" s="211"/>
    </row>
    <row r="660" spans="1:60" outlineLevel="1" x14ac:dyDescent="0.2">
      <c r="A660" s="218"/>
      <c r="B660" s="219"/>
      <c r="C660" s="251" t="s">
        <v>546</v>
      </c>
      <c r="D660" s="224"/>
      <c r="E660" s="225">
        <v>300</v>
      </c>
      <c r="F660" s="222"/>
      <c r="G660" s="222"/>
      <c r="H660" s="222"/>
      <c r="I660" s="222"/>
      <c r="J660" s="222"/>
      <c r="K660" s="222"/>
      <c r="L660" s="222"/>
      <c r="M660" s="222"/>
      <c r="N660" s="221"/>
      <c r="O660" s="221"/>
      <c r="P660" s="221"/>
      <c r="Q660" s="221"/>
      <c r="R660" s="222"/>
      <c r="S660" s="222"/>
      <c r="T660" s="222"/>
      <c r="U660" s="222"/>
      <c r="V660" s="222"/>
      <c r="W660" s="222"/>
      <c r="X660" s="222"/>
      <c r="Y660" s="211"/>
      <c r="Z660" s="211"/>
      <c r="AA660" s="211"/>
      <c r="AB660" s="211"/>
      <c r="AC660" s="211"/>
      <c r="AD660" s="211"/>
      <c r="AE660" s="211"/>
      <c r="AF660" s="211"/>
      <c r="AG660" s="211" t="s">
        <v>136</v>
      </c>
      <c r="AH660" s="211">
        <v>0</v>
      </c>
      <c r="AI660" s="211"/>
      <c r="AJ660" s="211"/>
      <c r="AK660" s="211"/>
      <c r="AL660" s="211"/>
      <c r="AM660" s="211"/>
      <c r="AN660" s="211"/>
      <c r="AO660" s="211"/>
      <c r="AP660" s="211"/>
      <c r="AQ660" s="211"/>
      <c r="AR660" s="211"/>
      <c r="AS660" s="211"/>
      <c r="AT660" s="211"/>
      <c r="AU660" s="211"/>
      <c r="AV660" s="211"/>
      <c r="AW660" s="211"/>
      <c r="AX660" s="211"/>
      <c r="AY660" s="211"/>
      <c r="AZ660" s="211"/>
      <c r="BA660" s="211"/>
      <c r="BB660" s="211"/>
      <c r="BC660" s="211"/>
      <c r="BD660" s="211"/>
      <c r="BE660" s="211"/>
      <c r="BF660" s="211"/>
      <c r="BG660" s="211"/>
      <c r="BH660" s="211"/>
    </row>
    <row r="661" spans="1:60" outlineLevel="1" x14ac:dyDescent="0.2">
      <c r="A661" s="218"/>
      <c r="B661" s="219"/>
      <c r="C661" s="252"/>
      <c r="D661" s="241"/>
      <c r="E661" s="241"/>
      <c r="F661" s="241"/>
      <c r="G661" s="241"/>
      <c r="H661" s="222"/>
      <c r="I661" s="222"/>
      <c r="J661" s="222"/>
      <c r="K661" s="222"/>
      <c r="L661" s="222"/>
      <c r="M661" s="222"/>
      <c r="N661" s="221"/>
      <c r="O661" s="221"/>
      <c r="P661" s="221"/>
      <c r="Q661" s="221"/>
      <c r="R661" s="222"/>
      <c r="S661" s="222"/>
      <c r="T661" s="222"/>
      <c r="U661" s="222"/>
      <c r="V661" s="222"/>
      <c r="W661" s="222"/>
      <c r="X661" s="222"/>
      <c r="Y661" s="211"/>
      <c r="Z661" s="211"/>
      <c r="AA661" s="211"/>
      <c r="AB661" s="211"/>
      <c r="AC661" s="211"/>
      <c r="AD661" s="211"/>
      <c r="AE661" s="211"/>
      <c r="AF661" s="211"/>
      <c r="AG661" s="211" t="s">
        <v>140</v>
      </c>
      <c r="AH661" s="211"/>
      <c r="AI661" s="211"/>
      <c r="AJ661" s="211"/>
      <c r="AK661" s="211"/>
      <c r="AL661" s="211"/>
      <c r="AM661" s="211"/>
      <c r="AN661" s="211"/>
      <c r="AO661" s="211"/>
      <c r="AP661" s="211"/>
      <c r="AQ661" s="211"/>
      <c r="AR661" s="211"/>
      <c r="AS661" s="211"/>
      <c r="AT661" s="211"/>
      <c r="AU661" s="211"/>
      <c r="AV661" s="211"/>
      <c r="AW661" s="211"/>
      <c r="AX661" s="211"/>
      <c r="AY661" s="211"/>
      <c r="AZ661" s="211"/>
      <c r="BA661" s="211"/>
      <c r="BB661" s="211"/>
      <c r="BC661" s="211"/>
      <c r="BD661" s="211"/>
      <c r="BE661" s="211"/>
      <c r="BF661" s="211"/>
      <c r="BG661" s="211"/>
      <c r="BH661" s="211"/>
    </row>
    <row r="662" spans="1:60" x14ac:dyDescent="0.2">
      <c r="A662" s="227" t="s">
        <v>126</v>
      </c>
      <c r="B662" s="228" t="s">
        <v>95</v>
      </c>
      <c r="C662" s="249" t="s">
        <v>96</v>
      </c>
      <c r="D662" s="229"/>
      <c r="E662" s="230"/>
      <c r="F662" s="231"/>
      <c r="G662" s="231">
        <f>SUMIF(AG663:AG699,"&lt;&gt;NOR",G663:G699)</f>
        <v>0</v>
      </c>
      <c r="H662" s="231"/>
      <c r="I662" s="231">
        <f>SUM(I663:I699)</f>
        <v>0</v>
      </c>
      <c r="J662" s="231"/>
      <c r="K662" s="231">
        <f>SUM(K663:K699)</f>
        <v>0</v>
      </c>
      <c r="L662" s="231"/>
      <c r="M662" s="231">
        <f>SUM(M663:M699)</f>
        <v>0</v>
      </c>
      <c r="N662" s="230"/>
      <c r="O662" s="230">
        <f>SUM(O663:O699)</f>
        <v>0</v>
      </c>
      <c r="P662" s="230"/>
      <c r="Q662" s="230">
        <f>SUM(Q663:Q699)</f>
        <v>0</v>
      </c>
      <c r="R662" s="231"/>
      <c r="S662" s="231"/>
      <c r="T662" s="232"/>
      <c r="U662" s="226"/>
      <c r="V662" s="226">
        <f>SUM(V663:V699)</f>
        <v>68.17</v>
      </c>
      <c r="W662" s="226"/>
      <c r="X662" s="226"/>
      <c r="AG662" t="s">
        <v>127</v>
      </c>
    </row>
    <row r="663" spans="1:60" ht="22.5" outlineLevel="1" x14ac:dyDescent="0.2">
      <c r="A663" s="233">
        <v>106</v>
      </c>
      <c r="B663" s="234" t="s">
        <v>547</v>
      </c>
      <c r="C663" s="250" t="s">
        <v>548</v>
      </c>
      <c r="D663" s="235" t="s">
        <v>153</v>
      </c>
      <c r="E663" s="236">
        <v>13.98818</v>
      </c>
      <c r="F663" s="237"/>
      <c r="G663" s="238">
        <f>ROUND(E663*F663,2)</f>
        <v>0</v>
      </c>
      <c r="H663" s="237"/>
      <c r="I663" s="238">
        <f>ROUND(E663*H663,2)</f>
        <v>0</v>
      </c>
      <c r="J663" s="237"/>
      <c r="K663" s="238">
        <f>ROUND(E663*J663,2)</f>
        <v>0</v>
      </c>
      <c r="L663" s="238">
        <v>15</v>
      </c>
      <c r="M663" s="238">
        <f>G663*(1+L663/100)</f>
        <v>0</v>
      </c>
      <c r="N663" s="236">
        <v>0</v>
      </c>
      <c r="O663" s="236">
        <f>ROUND(E663*N663,2)</f>
        <v>0</v>
      </c>
      <c r="P663" s="236">
        <v>0</v>
      </c>
      <c r="Q663" s="236">
        <f>ROUND(E663*P663,2)</f>
        <v>0</v>
      </c>
      <c r="R663" s="238" t="s">
        <v>365</v>
      </c>
      <c r="S663" s="238" t="s">
        <v>132</v>
      </c>
      <c r="T663" s="239" t="s">
        <v>132</v>
      </c>
      <c r="U663" s="222">
        <v>0.93300000000000005</v>
      </c>
      <c r="V663" s="222">
        <f>ROUND(E663*U663,2)</f>
        <v>13.05</v>
      </c>
      <c r="W663" s="222"/>
      <c r="X663" s="222" t="s">
        <v>549</v>
      </c>
      <c r="Y663" s="211"/>
      <c r="Z663" s="211"/>
      <c r="AA663" s="211"/>
      <c r="AB663" s="211"/>
      <c r="AC663" s="211"/>
      <c r="AD663" s="211"/>
      <c r="AE663" s="211"/>
      <c r="AF663" s="211"/>
      <c r="AG663" s="211" t="s">
        <v>550</v>
      </c>
      <c r="AH663" s="211"/>
      <c r="AI663" s="211"/>
      <c r="AJ663" s="211"/>
      <c r="AK663" s="211"/>
      <c r="AL663" s="211"/>
      <c r="AM663" s="211"/>
      <c r="AN663" s="211"/>
      <c r="AO663" s="211"/>
      <c r="AP663" s="211"/>
      <c r="AQ663" s="211"/>
      <c r="AR663" s="211"/>
      <c r="AS663" s="211"/>
      <c r="AT663" s="211"/>
      <c r="AU663" s="211"/>
      <c r="AV663" s="211"/>
      <c r="AW663" s="211"/>
      <c r="AX663" s="211"/>
      <c r="AY663" s="211"/>
      <c r="AZ663" s="211"/>
      <c r="BA663" s="211"/>
      <c r="BB663" s="211"/>
      <c r="BC663" s="211"/>
      <c r="BD663" s="211"/>
      <c r="BE663" s="211"/>
      <c r="BF663" s="211"/>
      <c r="BG663" s="211"/>
      <c r="BH663" s="211"/>
    </row>
    <row r="664" spans="1:60" outlineLevel="1" x14ac:dyDescent="0.2">
      <c r="A664" s="218"/>
      <c r="B664" s="219"/>
      <c r="C664" s="251" t="s">
        <v>551</v>
      </c>
      <c r="D664" s="224"/>
      <c r="E664" s="225"/>
      <c r="F664" s="222"/>
      <c r="G664" s="222"/>
      <c r="H664" s="222"/>
      <c r="I664" s="222"/>
      <c r="J664" s="222"/>
      <c r="K664" s="222"/>
      <c r="L664" s="222"/>
      <c r="M664" s="222"/>
      <c r="N664" s="221"/>
      <c r="O664" s="221"/>
      <c r="P664" s="221"/>
      <c r="Q664" s="221"/>
      <c r="R664" s="222"/>
      <c r="S664" s="222"/>
      <c r="T664" s="222"/>
      <c r="U664" s="222"/>
      <c r="V664" s="222"/>
      <c r="W664" s="222"/>
      <c r="X664" s="222"/>
      <c r="Y664" s="211"/>
      <c r="Z664" s="211"/>
      <c r="AA664" s="211"/>
      <c r="AB664" s="211"/>
      <c r="AC664" s="211"/>
      <c r="AD664" s="211"/>
      <c r="AE664" s="211"/>
      <c r="AF664" s="211"/>
      <c r="AG664" s="211" t="s">
        <v>136</v>
      </c>
      <c r="AH664" s="211">
        <v>0</v>
      </c>
      <c r="AI664" s="211"/>
      <c r="AJ664" s="211"/>
      <c r="AK664" s="211"/>
      <c r="AL664" s="211"/>
      <c r="AM664" s="211"/>
      <c r="AN664" s="211"/>
      <c r="AO664" s="211"/>
      <c r="AP664" s="211"/>
      <c r="AQ664" s="211"/>
      <c r="AR664" s="211"/>
      <c r="AS664" s="211"/>
      <c r="AT664" s="211"/>
      <c r="AU664" s="211"/>
      <c r="AV664" s="211"/>
      <c r="AW664" s="211"/>
      <c r="AX664" s="211"/>
      <c r="AY664" s="211"/>
      <c r="AZ664" s="211"/>
      <c r="BA664" s="211"/>
      <c r="BB664" s="211"/>
      <c r="BC664" s="211"/>
      <c r="BD664" s="211"/>
      <c r="BE664" s="211"/>
      <c r="BF664" s="211"/>
      <c r="BG664" s="211"/>
      <c r="BH664" s="211"/>
    </row>
    <row r="665" spans="1:60" outlineLevel="1" x14ac:dyDescent="0.2">
      <c r="A665" s="218"/>
      <c r="B665" s="219"/>
      <c r="C665" s="251" t="s">
        <v>552</v>
      </c>
      <c r="D665" s="224"/>
      <c r="E665" s="225"/>
      <c r="F665" s="222"/>
      <c r="G665" s="222"/>
      <c r="H665" s="222"/>
      <c r="I665" s="222"/>
      <c r="J665" s="222"/>
      <c r="K665" s="222"/>
      <c r="L665" s="222"/>
      <c r="M665" s="222"/>
      <c r="N665" s="221"/>
      <c r="O665" s="221"/>
      <c r="P665" s="221"/>
      <c r="Q665" s="221"/>
      <c r="R665" s="222"/>
      <c r="S665" s="222"/>
      <c r="T665" s="222"/>
      <c r="U665" s="222"/>
      <c r="V665" s="222"/>
      <c r="W665" s="222"/>
      <c r="X665" s="222"/>
      <c r="Y665" s="211"/>
      <c r="Z665" s="211"/>
      <c r="AA665" s="211"/>
      <c r="AB665" s="211"/>
      <c r="AC665" s="211"/>
      <c r="AD665" s="211"/>
      <c r="AE665" s="211"/>
      <c r="AF665" s="211"/>
      <c r="AG665" s="211" t="s">
        <v>136</v>
      </c>
      <c r="AH665" s="211">
        <v>0</v>
      </c>
      <c r="AI665" s="211"/>
      <c r="AJ665" s="211"/>
      <c r="AK665" s="211"/>
      <c r="AL665" s="211"/>
      <c r="AM665" s="211"/>
      <c r="AN665" s="211"/>
      <c r="AO665" s="211"/>
      <c r="AP665" s="211"/>
      <c r="AQ665" s="211"/>
      <c r="AR665" s="211"/>
      <c r="AS665" s="211"/>
      <c r="AT665" s="211"/>
      <c r="AU665" s="211"/>
      <c r="AV665" s="211"/>
      <c r="AW665" s="211"/>
      <c r="AX665" s="211"/>
      <c r="AY665" s="211"/>
      <c r="AZ665" s="211"/>
      <c r="BA665" s="211"/>
      <c r="BB665" s="211"/>
      <c r="BC665" s="211"/>
      <c r="BD665" s="211"/>
      <c r="BE665" s="211"/>
      <c r="BF665" s="211"/>
      <c r="BG665" s="211"/>
      <c r="BH665" s="211"/>
    </row>
    <row r="666" spans="1:60" outlineLevel="1" x14ac:dyDescent="0.2">
      <c r="A666" s="218"/>
      <c r="B666" s="219"/>
      <c r="C666" s="251" t="s">
        <v>553</v>
      </c>
      <c r="D666" s="224"/>
      <c r="E666" s="225">
        <v>13.98818</v>
      </c>
      <c r="F666" s="222"/>
      <c r="G666" s="222"/>
      <c r="H666" s="222"/>
      <c r="I666" s="222"/>
      <c r="J666" s="222"/>
      <c r="K666" s="222"/>
      <c r="L666" s="222"/>
      <c r="M666" s="222"/>
      <c r="N666" s="221"/>
      <c r="O666" s="221"/>
      <c r="P666" s="221"/>
      <c r="Q666" s="221"/>
      <c r="R666" s="222"/>
      <c r="S666" s="222"/>
      <c r="T666" s="222"/>
      <c r="U666" s="222"/>
      <c r="V666" s="222"/>
      <c r="W666" s="222"/>
      <c r="X666" s="222"/>
      <c r="Y666" s="211"/>
      <c r="Z666" s="211"/>
      <c r="AA666" s="211"/>
      <c r="AB666" s="211"/>
      <c r="AC666" s="211"/>
      <c r="AD666" s="211"/>
      <c r="AE666" s="211"/>
      <c r="AF666" s="211"/>
      <c r="AG666" s="211" t="s">
        <v>136</v>
      </c>
      <c r="AH666" s="211">
        <v>0</v>
      </c>
      <c r="AI666" s="211"/>
      <c r="AJ666" s="211"/>
      <c r="AK666" s="211"/>
      <c r="AL666" s="211"/>
      <c r="AM666" s="211"/>
      <c r="AN666" s="211"/>
      <c r="AO666" s="211"/>
      <c r="AP666" s="211"/>
      <c r="AQ666" s="211"/>
      <c r="AR666" s="211"/>
      <c r="AS666" s="211"/>
      <c r="AT666" s="211"/>
      <c r="AU666" s="211"/>
      <c r="AV666" s="211"/>
      <c r="AW666" s="211"/>
      <c r="AX666" s="211"/>
      <c r="AY666" s="211"/>
      <c r="AZ666" s="211"/>
      <c r="BA666" s="211"/>
      <c r="BB666" s="211"/>
      <c r="BC666" s="211"/>
      <c r="BD666" s="211"/>
      <c r="BE666" s="211"/>
      <c r="BF666" s="211"/>
      <c r="BG666" s="211"/>
      <c r="BH666" s="211"/>
    </row>
    <row r="667" spans="1:60" outlineLevel="1" x14ac:dyDescent="0.2">
      <c r="A667" s="218"/>
      <c r="B667" s="219"/>
      <c r="C667" s="252"/>
      <c r="D667" s="241"/>
      <c r="E667" s="241"/>
      <c r="F667" s="241"/>
      <c r="G667" s="241"/>
      <c r="H667" s="222"/>
      <c r="I667" s="222"/>
      <c r="J667" s="222"/>
      <c r="K667" s="222"/>
      <c r="L667" s="222"/>
      <c r="M667" s="222"/>
      <c r="N667" s="221"/>
      <c r="O667" s="221"/>
      <c r="P667" s="221"/>
      <c r="Q667" s="221"/>
      <c r="R667" s="222"/>
      <c r="S667" s="222"/>
      <c r="T667" s="222"/>
      <c r="U667" s="222"/>
      <c r="V667" s="222"/>
      <c r="W667" s="222"/>
      <c r="X667" s="222"/>
      <c r="Y667" s="211"/>
      <c r="Z667" s="211"/>
      <c r="AA667" s="211"/>
      <c r="AB667" s="211"/>
      <c r="AC667" s="211"/>
      <c r="AD667" s="211"/>
      <c r="AE667" s="211"/>
      <c r="AF667" s="211"/>
      <c r="AG667" s="211" t="s">
        <v>140</v>
      </c>
      <c r="AH667" s="211"/>
      <c r="AI667" s="211"/>
      <c r="AJ667" s="211"/>
      <c r="AK667" s="211"/>
      <c r="AL667" s="211"/>
      <c r="AM667" s="211"/>
      <c r="AN667" s="211"/>
      <c r="AO667" s="211"/>
      <c r="AP667" s="211"/>
      <c r="AQ667" s="211"/>
      <c r="AR667" s="211"/>
      <c r="AS667" s="211"/>
      <c r="AT667" s="211"/>
      <c r="AU667" s="211"/>
      <c r="AV667" s="211"/>
      <c r="AW667" s="211"/>
      <c r="AX667" s="211"/>
      <c r="AY667" s="211"/>
      <c r="AZ667" s="211"/>
      <c r="BA667" s="211"/>
      <c r="BB667" s="211"/>
      <c r="BC667" s="211"/>
      <c r="BD667" s="211"/>
      <c r="BE667" s="211"/>
      <c r="BF667" s="211"/>
      <c r="BG667" s="211"/>
      <c r="BH667" s="211"/>
    </row>
    <row r="668" spans="1:60" outlineLevel="1" x14ac:dyDescent="0.2">
      <c r="A668" s="233">
        <v>107</v>
      </c>
      <c r="B668" s="234" t="s">
        <v>554</v>
      </c>
      <c r="C668" s="250" t="s">
        <v>555</v>
      </c>
      <c r="D668" s="235" t="s">
        <v>153</v>
      </c>
      <c r="E668" s="236">
        <v>41.964550000000003</v>
      </c>
      <c r="F668" s="237"/>
      <c r="G668" s="238">
        <f>ROUND(E668*F668,2)</f>
        <v>0</v>
      </c>
      <c r="H668" s="237"/>
      <c r="I668" s="238">
        <f>ROUND(E668*H668,2)</f>
        <v>0</v>
      </c>
      <c r="J668" s="237"/>
      <c r="K668" s="238">
        <f>ROUND(E668*J668,2)</f>
        <v>0</v>
      </c>
      <c r="L668" s="238">
        <v>15</v>
      </c>
      <c r="M668" s="238">
        <f>G668*(1+L668/100)</f>
        <v>0</v>
      </c>
      <c r="N668" s="236">
        <v>0</v>
      </c>
      <c r="O668" s="236">
        <f>ROUND(E668*N668,2)</f>
        <v>0</v>
      </c>
      <c r="P668" s="236">
        <v>0</v>
      </c>
      <c r="Q668" s="236">
        <f>ROUND(E668*P668,2)</f>
        <v>0</v>
      </c>
      <c r="R668" s="238" t="s">
        <v>365</v>
      </c>
      <c r="S668" s="238" t="s">
        <v>132</v>
      </c>
      <c r="T668" s="239" t="s">
        <v>132</v>
      </c>
      <c r="U668" s="222">
        <v>0.65300000000000002</v>
      </c>
      <c r="V668" s="222">
        <f>ROUND(E668*U668,2)</f>
        <v>27.4</v>
      </c>
      <c r="W668" s="222"/>
      <c r="X668" s="222" t="s">
        <v>549</v>
      </c>
      <c r="Y668" s="211"/>
      <c r="Z668" s="211"/>
      <c r="AA668" s="211"/>
      <c r="AB668" s="211"/>
      <c r="AC668" s="211"/>
      <c r="AD668" s="211"/>
      <c r="AE668" s="211"/>
      <c r="AF668" s="211"/>
      <c r="AG668" s="211" t="s">
        <v>550</v>
      </c>
      <c r="AH668" s="211"/>
      <c r="AI668" s="211"/>
      <c r="AJ668" s="211"/>
      <c r="AK668" s="211"/>
      <c r="AL668" s="211"/>
      <c r="AM668" s="211"/>
      <c r="AN668" s="211"/>
      <c r="AO668" s="211"/>
      <c r="AP668" s="211"/>
      <c r="AQ668" s="211"/>
      <c r="AR668" s="211"/>
      <c r="AS668" s="211"/>
      <c r="AT668" s="211"/>
      <c r="AU668" s="211"/>
      <c r="AV668" s="211"/>
      <c r="AW668" s="211"/>
      <c r="AX668" s="211"/>
      <c r="AY668" s="211"/>
      <c r="AZ668" s="211"/>
      <c r="BA668" s="211"/>
      <c r="BB668" s="211"/>
      <c r="BC668" s="211"/>
      <c r="BD668" s="211"/>
      <c r="BE668" s="211"/>
      <c r="BF668" s="211"/>
      <c r="BG668" s="211"/>
      <c r="BH668" s="211"/>
    </row>
    <row r="669" spans="1:60" outlineLevel="1" x14ac:dyDescent="0.2">
      <c r="A669" s="218"/>
      <c r="B669" s="219"/>
      <c r="C669" s="251" t="s">
        <v>551</v>
      </c>
      <c r="D669" s="224"/>
      <c r="E669" s="225"/>
      <c r="F669" s="222"/>
      <c r="G669" s="222"/>
      <c r="H669" s="222"/>
      <c r="I669" s="222"/>
      <c r="J669" s="222"/>
      <c r="K669" s="222"/>
      <c r="L669" s="222"/>
      <c r="M669" s="222"/>
      <c r="N669" s="221"/>
      <c r="O669" s="221"/>
      <c r="P669" s="221"/>
      <c r="Q669" s="221"/>
      <c r="R669" s="222"/>
      <c r="S669" s="222"/>
      <c r="T669" s="222"/>
      <c r="U669" s="222"/>
      <c r="V669" s="222"/>
      <c r="W669" s="222"/>
      <c r="X669" s="222"/>
      <c r="Y669" s="211"/>
      <c r="Z669" s="211"/>
      <c r="AA669" s="211"/>
      <c r="AB669" s="211"/>
      <c r="AC669" s="211"/>
      <c r="AD669" s="211"/>
      <c r="AE669" s="211"/>
      <c r="AF669" s="211"/>
      <c r="AG669" s="211" t="s">
        <v>136</v>
      </c>
      <c r="AH669" s="211">
        <v>0</v>
      </c>
      <c r="AI669" s="211"/>
      <c r="AJ669" s="211"/>
      <c r="AK669" s="211"/>
      <c r="AL669" s="211"/>
      <c r="AM669" s="211"/>
      <c r="AN669" s="211"/>
      <c r="AO669" s="211"/>
      <c r="AP669" s="211"/>
      <c r="AQ669" s="211"/>
      <c r="AR669" s="211"/>
      <c r="AS669" s="211"/>
      <c r="AT669" s="211"/>
      <c r="AU669" s="211"/>
      <c r="AV669" s="211"/>
      <c r="AW669" s="211"/>
      <c r="AX669" s="211"/>
      <c r="AY669" s="211"/>
      <c r="AZ669" s="211"/>
      <c r="BA669" s="211"/>
      <c r="BB669" s="211"/>
      <c r="BC669" s="211"/>
      <c r="BD669" s="211"/>
      <c r="BE669" s="211"/>
      <c r="BF669" s="211"/>
      <c r="BG669" s="211"/>
      <c r="BH669" s="211"/>
    </row>
    <row r="670" spans="1:60" outlineLevel="1" x14ac:dyDescent="0.2">
      <c r="A670" s="218"/>
      <c r="B670" s="219"/>
      <c r="C670" s="251" t="s">
        <v>552</v>
      </c>
      <c r="D670" s="224"/>
      <c r="E670" s="225"/>
      <c r="F670" s="222"/>
      <c r="G670" s="222"/>
      <c r="H670" s="222"/>
      <c r="I670" s="222"/>
      <c r="J670" s="222"/>
      <c r="K670" s="222"/>
      <c r="L670" s="222"/>
      <c r="M670" s="222"/>
      <c r="N670" s="221"/>
      <c r="O670" s="221"/>
      <c r="P670" s="221"/>
      <c r="Q670" s="221"/>
      <c r="R670" s="222"/>
      <c r="S670" s="222"/>
      <c r="T670" s="222"/>
      <c r="U670" s="222"/>
      <c r="V670" s="222"/>
      <c r="W670" s="222"/>
      <c r="X670" s="222"/>
      <c r="Y670" s="211"/>
      <c r="Z670" s="211"/>
      <c r="AA670" s="211"/>
      <c r="AB670" s="211"/>
      <c r="AC670" s="211"/>
      <c r="AD670" s="211"/>
      <c r="AE670" s="211"/>
      <c r="AF670" s="211"/>
      <c r="AG670" s="211" t="s">
        <v>136</v>
      </c>
      <c r="AH670" s="211">
        <v>0</v>
      </c>
      <c r="AI670" s="211"/>
      <c r="AJ670" s="211"/>
      <c r="AK670" s="211"/>
      <c r="AL670" s="211"/>
      <c r="AM670" s="211"/>
      <c r="AN670" s="211"/>
      <c r="AO670" s="211"/>
      <c r="AP670" s="211"/>
      <c r="AQ670" s="211"/>
      <c r="AR670" s="211"/>
      <c r="AS670" s="211"/>
      <c r="AT670" s="211"/>
      <c r="AU670" s="211"/>
      <c r="AV670" s="211"/>
      <c r="AW670" s="211"/>
      <c r="AX670" s="211"/>
      <c r="AY670" s="211"/>
      <c r="AZ670" s="211"/>
      <c r="BA670" s="211"/>
      <c r="BB670" s="211"/>
      <c r="BC670" s="211"/>
      <c r="BD670" s="211"/>
      <c r="BE670" s="211"/>
      <c r="BF670" s="211"/>
      <c r="BG670" s="211"/>
      <c r="BH670" s="211"/>
    </row>
    <row r="671" spans="1:60" outlineLevel="1" x14ac:dyDescent="0.2">
      <c r="A671" s="218"/>
      <c r="B671" s="219"/>
      <c r="C671" s="251" t="s">
        <v>556</v>
      </c>
      <c r="D671" s="224"/>
      <c r="E671" s="225">
        <v>41.964550000000003</v>
      </c>
      <c r="F671" s="222"/>
      <c r="G671" s="222"/>
      <c r="H671" s="222"/>
      <c r="I671" s="222"/>
      <c r="J671" s="222"/>
      <c r="K671" s="222"/>
      <c r="L671" s="222"/>
      <c r="M671" s="222"/>
      <c r="N671" s="221"/>
      <c r="O671" s="221"/>
      <c r="P671" s="221"/>
      <c r="Q671" s="221"/>
      <c r="R671" s="222"/>
      <c r="S671" s="222"/>
      <c r="T671" s="222"/>
      <c r="U671" s="222"/>
      <c r="V671" s="222"/>
      <c r="W671" s="222"/>
      <c r="X671" s="222"/>
      <c r="Y671" s="211"/>
      <c r="Z671" s="211"/>
      <c r="AA671" s="211"/>
      <c r="AB671" s="211"/>
      <c r="AC671" s="211"/>
      <c r="AD671" s="211"/>
      <c r="AE671" s="211"/>
      <c r="AF671" s="211"/>
      <c r="AG671" s="211" t="s">
        <v>136</v>
      </c>
      <c r="AH671" s="211">
        <v>0</v>
      </c>
      <c r="AI671" s="211"/>
      <c r="AJ671" s="211"/>
      <c r="AK671" s="211"/>
      <c r="AL671" s="211"/>
      <c r="AM671" s="211"/>
      <c r="AN671" s="211"/>
      <c r="AO671" s="211"/>
      <c r="AP671" s="211"/>
      <c r="AQ671" s="211"/>
      <c r="AR671" s="211"/>
      <c r="AS671" s="211"/>
      <c r="AT671" s="211"/>
      <c r="AU671" s="211"/>
      <c r="AV671" s="211"/>
      <c r="AW671" s="211"/>
      <c r="AX671" s="211"/>
      <c r="AY671" s="211"/>
      <c r="AZ671" s="211"/>
      <c r="BA671" s="211"/>
      <c r="BB671" s="211"/>
      <c r="BC671" s="211"/>
      <c r="BD671" s="211"/>
      <c r="BE671" s="211"/>
      <c r="BF671" s="211"/>
      <c r="BG671" s="211"/>
      <c r="BH671" s="211"/>
    </row>
    <row r="672" spans="1:60" outlineLevel="1" x14ac:dyDescent="0.2">
      <c r="A672" s="218"/>
      <c r="B672" s="219"/>
      <c r="C672" s="252"/>
      <c r="D672" s="241"/>
      <c r="E672" s="241"/>
      <c r="F672" s="241"/>
      <c r="G672" s="241"/>
      <c r="H672" s="222"/>
      <c r="I672" s="222"/>
      <c r="J672" s="222"/>
      <c r="K672" s="222"/>
      <c r="L672" s="222"/>
      <c r="M672" s="222"/>
      <c r="N672" s="221"/>
      <c r="O672" s="221"/>
      <c r="P672" s="221"/>
      <c r="Q672" s="221"/>
      <c r="R672" s="222"/>
      <c r="S672" s="222"/>
      <c r="T672" s="222"/>
      <c r="U672" s="222"/>
      <c r="V672" s="222"/>
      <c r="W672" s="222"/>
      <c r="X672" s="222"/>
      <c r="Y672" s="211"/>
      <c r="Z672" s="211"/>
      <c r="AA672" s="211"/>
      <c r="AB672" s="211"/>
      <c r="AC672" s="211"/>
      <c r="AD672" s="211"/>
      <c r="AE672" s="211"/>
      <c r="AF672" s="211"/>
      <c r="AG672" s="211" t="s">
        <v>140</v>
      </c>
      <c r="AH672" s="211"/>
      <c r="AI672" s="211"/>
      <c r="AJ672" s="211"/>
      <c r="AK672" s="211"/>
      <c r="AL672" s="211"/>
      <c r="AM672" s="211"/>
      <c r="AN672" s="211"/>
      <c r="AO672" s="211"/>
      <c r="AP672" s="211"/>
      <c r="AQ672" s="211"/>
      <c r="AR672" s="211"/>
      <c r="AS672" s="211"/>
      <c r="AT672" s="211"/>
      <c r="AU672" s="211"/>
      <c r="AV672" s="211"/>
      <c r="AW672" s="211"/>
      <c r="AX672" s="211"/>
      <c r="AY672" s="211"/>
      <c r="AZ672" s="211"/>
      <c r="BA672" s="211"/>
      <c r="BB672" s="211"/>
      <c r="BC672" s="211"/>
      <c r="BD672" s="211"/>
      <c r="BE672" s="211"/>
      <c r="BF672" s="211"/>
      <c r="BG672" s="211"/>
      <c r="BH672" s="211"/>
    </row>
    <row r="673" spans="1:60" outlineLevel="1" x14ac:dyDescent="0.2">
      <c r="A673" s="233">
        <v>108</v>
      </c>
      <c r="B673" s="234" t="s">
        <v>557</v>
      </c>
      <c r="C673" s="250" t="s">
        <v>558</v>
      </c>
      <c r="D673" s="235" t="s">
        <v>153</v>
      </c>
      <c r="E673" s="236">
        <v>13.98818</v>
      </c>
      <c r="F673" s="237"/>
      <c r="G673" s="238">
        <f>ROUND(E673*F673,2)</f>
        <v>0</v>
      </c>
      <c r="H673" s="237"/>
      <c r="I673" s="238">
        <f>ROUND(E673*H673,2)</f>
        <v>0</v>
      </c>
      <c r="J673" s="237"/>
      <c r="K673" s="238">
        <f>ROUND(E673*J673,2)</f>
        <v>0</v>
      </c>
      <c r="L673" s="238">
        <v>15</v>
      </c>
      <c r="M673" s="238">
        <f>G673*(1+L673/100)</f>
        <v>0</v>
      </c>
      <c r="N673" s="236">
        <v>0</v>
      </c>
      <c r="O673" s="236">
        <f>ROUND(E673*N673,2)</f>
        <v>0</v>
      </c>
      <c r="P673" s="236">
        <v>0</v>
      </c>
      <c r="Q673" s="236">
        <f>ROUND(E673*P673,2)</f>
        <v>0</v>
      </c>
      <c r="R673" s="238" t="s">
        <v>365</v>
      </c>
      <c r="S673" s="238" t="s">
        <v>132</v>
      </c>
      <c r="T673" s="239" t="s">
        <v>132</v>
      </c>
      <c r="U673" s="222">
        <v>0.49</v>
      </c>
      <c r="V673" s="222">
        <f>ROUND(E673*U673,2)</f>
        <v>6.85</v>
      </c>
      <c r="W673" s="222"/>
      <c r="X673" s="222" t="s">
        <v>549</v>
      </c>
      <c r="Y673" s="211"/>
      <c r="Z673" s="211"/>
      <c r="AA673" s="211"/>
      <c r="AB673" s="211"/>
      <c r="AC673" s="211"/>
      <c r="AD673" s="211"/>
      <c r="AE673" s="211"/>
      <c r="AF673" s="211"/>
      <c r="AG673" s="211" t="s">
        <v>550</v>
      </c>
      <c r="AH673" s="211"/>
      <c r="AI673" s="211"/>
      <c r="AJ673" s="211"/>
      <c r="AK673" s="211"/>
      <c r="AL673" s="211"/>
      <c r="AM673" s="211"/>
      <c r="AN673" s="211"/>
      <c r="AO673" s="211"/>
      <c r="AP673" s="211"/>
      <c r="AQ673" s="211"/>
      <c r="AR673" s="211"/>
      <c r="AS673" s="211"/>
      <c r="AT673" s="211"/>
      <c r="AU673" s="211"/>
      <c r="AV673" s="211"/>
      <c r="AW673" s="211"/>
      <c r="AX673" s="211"/>
      <c r="AY673" s="211"/>
      <c r="AZ673" s="211"/>
      <c r="BA673" s="211"/>
      <c r="BB673" s="211"/>
      <c r="BC673" s="211"/>
      <c r="BD673" s="211"/>
      <c r="BE673" s="211"/>
      <c r="BF673" s="211"/>
      <c r="BG673" s="211"/>
      <c r="BH673" s="211"/>
    </row>
    <row r="674" spans="1:60" outlineLevel="1" x14ac:dyDescent="0.2">
      <c r="A674" s="218"/>
      <c r="B674" s="219"/>
      <c r="C674" s="258" t="s">
        <v>559</v>
      </c>
      <c r="D674" s="247"/>
      <c r="E674" s="247"/>
      <c r="F674" s="247"/>
      <c r="G674" s="247"/>
      <c r="H674" s="222"/>
      <c r="I674" s="222"/>
      <c r="J674" s="222"/>
      <c r="K674" s="222"/>
      <c r="L674" s="222"/>
      <c r="M674" s="222"/>
      <c r="N674" s="221"/>
      <c r="O674" s="221"/>
      <c r="P674" s="221"/>
      <c r="Q674" s="221"/>
      <c r="R674" s="222"/>
      <c r="S674" s="222"/>
      <c r="T674" s="222"/>
      <c r="U674" s="222"/>
      <c r="V674" s="222"/>
      <c r="W674" s="222"/>
      <c r="X674" s="222"/>
      <c r="Y674" s="211"/>
      <c r="Z674" s="211"/>
      <c r="AA674" s="211"/>
      <c r="AB674" s="211"/>
      <c r="AC674" s="211"/>
      <c r="AD674" s="211"/>
      <c r="AE674" s="211"/>
      <c r="AF674" s="211"/>
      <c r="AG674" s="211" t="s">
        <v>297</v>
      </c>
      <c r="AH674" s="211"/>
      <c r="AI674" s="211"/>
      <c r="AJ674" s="211"/>
      <c r="AK674" s="211"/>
      <c r="AL674" s="211"/>
      <c r="AM674" s="211"/>
      <c r="AN674" s="211"/>
      <c r="AO674" s="211"/>
      <c r="AP674" s="211"/>
      <c r="AQ674" s="211"/>
      <c r="AR674" s="211"/>
      <c r="AS674" s="211"/>
      <c r="AT674" s="211"/>
      <c r="AU674" s="211"/>
      <c r="AV674" s="211"/>
      <c r="AW674" s="211"/>
      <c r="AX674" s="211"/>
      <c r="AY674" s="211"/>
      <c r="AZ674" s="211"/>
      <c r="BA674" s="211"/>
      <c r="BB674" s="211"/>
      <c r="BC674" s="211"/>
      <c r="BD674" s="211"/>
      <c r="BE674" s="211"/>
      <c r="BF674" s="211"/>
      <c r="BG674" s="211"/>
      <c r="BH674" s="211"/>
    </row>
    <row r="675" spans="1:60" outlineLevel="1" x14ac:dyDescent="0.2">
      <c r="A675" s="218"/>
      <c r="B675" s="219"/>
      <c r="C675" s="251" t="s">
        <v>551</v>
      </c>
      <c r="D675" s="224"/>
      <c r="E675" s="225"/>
      <c r="F675" s="222"/>
      <c r="G675" s="222"/>
      <c r="H675" s="222"/>
      <c r="I675" s="222"/>
      <c r="J675" s="222"/>
      <c r="K675" s="222"/>
      <c r="L675" s="222"/>
      <c r="M675" s="222"/>
      <c r="N675" s="221"/>
      <c r="O675" s="221"/>
      <c r="P675" s="221"/>
      <c r="Q675" s="221"/>
      <c r="R675" s="222"/>
      <c r="S675" s="222"/>
      <c r="T675" s="222"/>
      <c r="U675" s="222"/>
      <c r="V675" s="222"/>
      <c r="W675" s="222"/>
      <c r="X675" s="222"/>
      <c r="Y675" s="211"/>
      <c r="Z675" s="211"/>
      <c r="AA675" s="211"/>
      <c r="AB675" s="211"/>
      <c r="AC675" s="211"/>
      <c r="AD675" s="211"/>
      <c r="AE675" s="211"/>
      <c r="AF675" s="211"/>
      <c r="AG675" s="211" t="s">
        <v>136</v>
      </c>
      <c r="AH675" s="211">
        <v>0</v>
      </c>
      <c r="AI675" s="211"/>
      <c r="AJ675" s="211"/>
      <c r="AK675" s="211"/>
      <c r="AL675" s="211"/>
      <c r="AM675" s="211"/>
      <c r="AN675" s="211"/>
      <c r="AO675" s="211"/>
      <c r="AP675" s="211"/>
      <c r="AQ675" s="211"/>
      <c r="AR675" s="211"/>
      <c r="AS675" s="211"/>
      <c r="AT675" s="211"/>
      <c r="AU675" s="211"/>
      <c r="AV675" s="211"/>
      <c r="AW675" s="211"/>
      <c r="AX675" s="211"/>
      <c r="AY675" s="211"/>
      <c r="AZ675" s="211"/>
      <c r="BA675" s="211"/>
      <c r="BB675" s="211"/>
      <c r="BC675" s="211"/>
      <c r="BD675" s="211"/>
      <c r="BE675" s="211"/>
      <c r="BF675" s="211"/>
      <c r="BG675" s="211"/>
      <c r="BH675" s="211"/>
    </row>
    <row r="676" spans="1:60" outlineLevel="1" x14ac:dyDescent="0.2">
      <c r="A676" s="218"/>
      <c r="B676" s="219"/>
      <c r="C676" s="251" t="s">
        <v>552</v>
      </c>
      <c r="D676" s="224"/>
      <c r="E676" s="225"/>
      <c r="F676" s="222"/>
      <c r="G676" s="222"/>
      <c r="H676" s="222"/>
      <c r="I676" s="222"/>
      <c r="J676" s="222"/>
      <c r="K676" s="222"/>
      <c r="L676" s="222"/>
      <c r="M676" s="222"/>
      <c r="N676" s="221"/>
      <c r="O676" s="221"/>
      <c r="P676" s="221"/>
      <c r="Q676" s="221"/>
      <c r="R676" s="222"/>
      <c r="S676" s="222"/>
      <c r="T676" s="222"/>
      <c r="U676" s="222"/>
      <c r="V676" s="222"/>
      <c r="W676" s="222"/>
      <c r="X676" s="222"/>
      <c r="Y676" s="211"/>
      <c r="Z676" s="211"/>
      <c r="AA676" s="211"/>
      <c r="AB676" s="211"/>
      <c r="AC676" s="211"/>
      <c r="AD676" s="211"/>
      <c r="AE676" s="211"/>
      <c r="AF676" s="211"/>
      <c r="AG676" s="211" t="s">
        <v>136</v>
      </c>
      <c r="AH676" s="211">
        <v>0</v>
      </c>
      <c r="AI676" s="211"/>
      <c r="AJ676" s="211"/>
      <c r="AK676" s="211"/>
      <c r="AL676" s="211"/>
      <c r="AM676" s="211"/>
      <c r="AN676" s="211"/>
      <c r="AO676" s="211"/>
      <c r="AP676" s="211"/>
      <c r="AQ676" s="211"/>
      <c r="AR676" s="211"/>
      <c r="AS676" s="211"/>
      <c r="AT676" s="211"/>
      <c r="AU676" s="211"/>
      <c r="AV676" s="211"/>
      <c r="AW676" s="211"/>
      <c r="AX676" s="211"/>
      <c r="AY676" s="211"/>
      <c r="AZ676" s="211"/>
      <c r="BA676" s="211"/>
      <c r="BB676" s="211"/>
      <c r="BC676" s="211"/>
      <c r="BD676" s="211"/>
      <c r="BE676" s="211"/>
      <c r="BF676" s="211"/>
      <c r="BG676" s="211"/>
      <c r="BH676" s="211"/>
    </row>
    <row r="677" spans="1:60" outlineLevel="1" x14ac:dyDescent="0.2">
      <c r="A677" s="218"/>
      <c r="B677" s="219"/>
      <c r="C677" s="251" t="s">
        <v>553</v>
      </c>
      <c r="D677" s="224"/>
      <c r="E677" s="225">
        <v>13.98818</v>
      </c>
      <c r="F677" s="222"/>
      <c r="G677" s="222"/>
      <c r="H677" s="222"/>
      <c r="I677" s="222"/>
      <c r="J677" s="222"/>
      <c r="K677" s="222"/>
      <c r="L677" s="222"/>
      <c r="M677" s="222"/>
      <c r="N677" s="221"/>
      <c r="O677" s="221"/>
      <c r="P677" s="221"/>
      <c r="Q677" s="221"/>
      <c r="R677" s="222"/>
      <c r="S677" s="222"/>
      <c r="T677" s="222"/>
      <c r="U677" s="222"/>
      <c r="V677" s="222"/>
      <c r="W677" s="222"/>
      <c r="X677" s="222"/>
      <c r="Y677" s="211"/>
      <c r="Z677" s="211"/>
      <c r="AA677" s="211"/>
      <c r="AB677" s="211"/>
      <c r="AC677" s="211"/>
      <c r="AD677" s="211"/>
      <c r="AE677" s="211"/>
      <c r="AF677" s="211"/>
      <c r="AG677" s="211" t="s">
        <v>136</v>
      </c>
      <c r="AH677" s="211">
        <v>0</v>
      </c>
      <c r="AI677" s="211"/>
      <c r="AJ677" s="211"/>
      <c r="AK677" s="211"/>
      <c r="AL677" s="211"/>
      <c r="AM677" s="211"/>
      <c r="AN677" s="211"/>
      <c r="AO677" s="211"/>
      <c r="AP677" s="211"/>
      <c r="AQ677" s="211"/>
      <c r="AR677" s="211"/>
      <c r="AS677" s="211"/>
      <c r="AT677" s="211"/>
      <c r="AU677" s="211"/>
      <c r="AV677" s="211"/>
      <c r="AW677" s="211"/>
      <c r="AX677" s="211"/>
      <c r="AY677" s="211"/>
      <c r="AZ677" s="211"/>
      <c r="BA677" s="211"/>
      <c r="BB677" s="211"/>
      <c r="BC677" s="211"/>
      <c r="BD677" s="211"/>
      <c r="BE677" s="211"/>
      <c r="BF677" s="211"/>
      <c r="BG677" s="211"/>
      <c r="BH677" s="211"/>
    </row>
    <row r="678" spans="1:60" outlineLevel="1" x14ac:dyDescent="0.2">
      <c r="A678" s="218"/>
      <c r="B678" s="219"/>
      <c r="C678" s="252"/>
      <c r="D678" s="241"/>
      <c r="E678" s="241"/>
      <c r="F678" s="241"/>
      <c r="G678" s="241"/>
      <c r="H678" s="222"/>
      <c r="I678" s="222"/>
      <c r="J678" s="222"/>
      <c r="K678" s="222"/>
      <c r="L678" s="222"/>
      <c r="M678" s="222"/>
      <c r="N678" s="221"/>
      <c r="O678" s="221"/>
      <c r="P678" s="221"/>
      <c r="Q678" s="221"/>
      <c r="R678" s="222"/>
      <c r="S678" s="222"/>
      <c r="T678" s="222"/>
      <c r="U678" s="222"/>
      <c r="V678" s="222"/>
      <c r="W678" s="222"/>
      <c r="X678" s="222"/>
      <c r="Y678" s="211"/>
      <c r="Z678" s="211"/>
      <c r="AA678" s="211"/>
      <c r="AB678" s="211"/>
      <c r="AC678" s="211"/>
      <c r="AD678" s="211"/>
      <c r="AE678" s="211"/>
      <c r="AF678" s="211"/>
      <c r="AG678" s="211" t="s">
        <v>140</v>
      </c>
      <c r="AH678" s="211"/>
      <c r="AI678" s="211"/>
      <c r="AJ678" s="211"/>
      <c r="AK678" s="211"/>
      <c r="AL678" s="211"/>
      <c r="AM678" s="211"/>
      <c r="AN678" s="211"/>
      <c r="AO678" s="211"/>
      <c r="AP678" s="211"/>
      <c r="AQ678" s="211"/>
      <c r="AR678" s="211"/>
      <c r="AS678" s="211"/>
      <c r="AT678" s="211"/>
      <c r="AU678" s="211"/>
      <c r="AV678" s="211"/>
      <c r="AW678" s="211"/>
      <c r="AX678" s="211"/>
      <c r="AY678" s="211"/>
      <c r="AZ678" s="211"/>
      <c r="BA678" s="211"/>
      <c r="BB678" s="211"/>
      <c r="BC678" s="211"/>
      <c r="BD678" s="211"/>
      <c r="BE678" s="211"/>
      <c r="BF678" s="211"/>
      <c r="BG678" s="211"/>
      <c r="BH678" s="211"/>
    </row>
    <row r="679" spans="1:60" outlineLevel="1" x14ac:dyDescent="0.2">
      <c r="A679" s="233">
        <v>109</v>
      </c>
      <c r="B679" s="234" t="s">
        <v>560</v>
      </c>
      <c r="C679" s="250" t="s">
        <v>561</v>
      </c>
      <c r="D679" s="235" t="s">
        <v>153</v>
      </c>
      <c r="E679" s="236">
        <v>265.77548999999999</v>
      </c>
      <c r="F679" s="237"/>
      <c r="G679" s="238">
        <f>ROUND(E679*F679,2)</f>
        <v>0</v>
      </c>
      <c r="H679" s="237"/>
      <c r="I679" s="238">
        <f>ROUND(E679*H679,2)</f>
        <v>0</v>
      </c>
      <c r="J679" s="237"/>
      <c r="K679" s="238">
        <f>ROUND(E679*J679,2)</f>
        <v>0</v>
      </c>
      <c r="L679" s="238">
        <v>15</v>
      </c>
      <c r="M679" s="238">
        <f>G679*(1+L679/100)</f>
        <v>0</v>
      </c>
      <c r="N679" s="236">
        <v>0</v>
      </c>
      <c r="O679" s="236">
        <f>ROUND(E679*N679,2)</f>
        <v>0</v>
      </c>
      <c r="P679" s="236">
        <v>0</v>
      </c>
      <c r="Q679" s="236">
        <f>ROUND(E679*P679,2)</f>
        <v>0</v>
      </c>
      <c r="R679" s="238" t="s">
        <v>365</v>
      </c>
      <c r="S679" s="238" t="s">
        <v>132</v>
      </c>
      <c r="T679" s="239" t="s">
        <v>132</v>
      </c>
      <c r="U679" s="222">
        <v>0</v>
      </c>
      <c r="V679" s="222">
        <f>ROUND(E679*U679,2)</f>
        <v>0</v>
      </c>
      <c r="W679" s="222"/>
      <c r="X679" s="222" t="s">
        <v>549</v>
      </c>
      <c r="Y679" s="211"/>
      <c r="Z679" s="211"/>
      <c r="AA679" s="211"/>
      <c r="AB679" s="211"/>
      <c r="AC679" s="211"/>
      <c r="AD679" s="211"/>
      <c r="AE679" s="211"/>
      <c r="AF679" s="211"/>
      <c r="AG679" s="211" t="s">
        <v>550</v>
      </c>
      <c r="AH679" s="211"/>
      <c r="AI679" s="211"/>
      <c r="AJ679" s="211"/>
      <c r="AK679" s="211"/>
      <c r="AL679" s="211"/>
      <c r="AM679" s="211"/>
      <c r="AN679" s="211"/>
      <c r="AO679" s="211"/>
      <c r="AP679" s="211"/>
      <c r="AQ679" s="211"/>
      <c r="AR679" s="211"/>
      <c r="AS679" s="211"/>
      <c r="AT679" s="211"/>
      <c r="AU679" s="211"/>
      <c r="AV679" s="211"/>
      <c r="AW679" s="211"/>
      <c r="AX679" s="211"/>
      <c r="AY679" s="211"/>
      <c r="AZ679" s="211"/>
      <c r="BA679" s="211"/>
      <c r="BB679" s="211"/>
      <c r="BC679" s="211"/>
      <c r="BD679" s="211"/>
      <c r="BE679" s="211"/>
      <c r="BF679" s="211"/>
      <c r="BG679" s="211"/>
      <c r="BH679" s="211"/>
    </row>
    <row r="680" spans="1:60" outlineLevel="1" x14ac:dyDescent="0.2">
      <c r="A680" s="218"/>
      <c r="B680" s="219"/>
      <c r="C680" s="251" t="s">
        <v>551</v>
      </c>
      <c r="D680" s="224"/>
      <c r="E680" s="225"/>
      <c r="F680" s="222"/>
      <c r="G680" s="222"/>
      <c r="H680" s="222"/>
      <c r="I680" s="222"/>
      <c r="J680" s="222"/>
      <c r="K680" s="222"/>
      <c r="L680" s="222"/>
      <c r="M680" s="222"/>
      <c r="N680" s="221"/>
      <c r="O680" s="221"/>
      <c r="P680" s="221"/>
      <c r="Q680" s="221"/>
      <c r="R680" s="222"/>
      <c r="S680" s="222"/>
      <c r="T680" s="222"/>
      <c r="U680" s="222"/>
      <c r="V680" s="222"/>
      <c r="W680" s="222"/>
      <c r="X680" s="222"/>
      <c r="Y680" s="211"/>
      <c r="Z680" s="211"/>
      <c r="AA680" s="211"/>
      <c r="AB680" s="211"/>
      <c r="AC680" s="211"/>
      <c r="AD680" s="211"/>
      <c r="AE680" s="211"/>
      <c r="AF680" s="211"/>
      <c r="AG680" s="211" t="s">
        <v>136</v>
      </c>
      <c r="AH680" s="211">
        <v>0</v>
      </c>
      <c r="AI680" s="211"/>
      <c r="AJ680" s="211"/>
      <c r="AK680" s="211"/>
      <c r="AL680" s="211"/>
      <c r="AM680" s="211"/>
      <c r="AN680" s="211"/>
      <c r="AO680" s="211"/>
      <c r="AP680" s="211"/>
      <c r="AQ680" s="211"/>
      <c r="AR680" s="211"/>
      <c r="AS680" s="211"/>
      <c r="AT680" s="211"/>
      <c r="AU680" s="211"/>
      <c r="AV680" s="211"/>
      <c r="AW680" s="211"/>
      <c r="AX680" s="211"/>
      <c r="AY680" s="211"/>
      <c r="AZ680" s="211"/>
      <c r="BA680" s="211"/>
      <c r="BB680" s="211"/>
      <c r="BC680" s="211"/>
      <c r="BD680" s="211"/>
      <c r="BE680" s="211"/>
      <c r="BF680" s="211"/>
      <c r="BG680" s="211"/>
      <c r="BH680" s="211"/>
    </row>
    <row r="681" spans="1:60" outlineLevel="1" x14ac:dyDescent="0.2">
      <c r="A681" s="218"/>
      <c r="B681" s="219"/>
      <c r="C681" s="251" t="s">
        <v>552</v>
      </c>
      <c r="D681" s="224"/>
      <c r="E681" s="225"/>
      <c r="F681" s="222"/>
      <c r="G681" s="222"/>
      <c r="H681" s="222"/>
      <c r="I681" s="222"/>
      <c r="J681" s="222"/>
      <c r="K681" s="222"/>
      <c r="L681" s="222"/>
      <c r="M681" s="222"/>
      <c r="N681" s="221"/>
      <c r="O681" s="221"/>
      <c r="P681" s="221"/>
      <c r="Q681" s="221"/>
      <c r="R681" s="222"/>
      <c r="S681" s="222"/>
      <c r="T681" s="222"/>
      <c r="U681" s="222"/>
      <c r="V681" s="222"/>
      <c r="W681" s="222"/>
      <c r="X681" s="222"/>
      <c r="Y681" s="211"/>
      <c r="Z681" s="211"/>
      <c r="AA681" s="211"/>
      <c r="AB681" s="211"/>
      <c r="AC681" s="211"/>
      <c r="AD681" s="211"/>
      <c r="AE681" s="211"/>
      <c r="AF681" s="211"/>
      <c r="AG681" s="211" t="s">
        <v>136</v>
      </c>
      <c r="AH681" s="211">
        <v>0</v>
      </c>
      <c r="AI681" s="211"/>
      <c r="AJ681" s="211"/>
      <c r="AK681" s="211"/>
      <c r="AL681" s="211"/>
      <c r="AM681" s="211"/>
      <c r="AN681" s="211"/>
      <c r="AO681" s="211"/>
      <c r="AP681" s="211"/>
      <c r="AQ681" s="211"/>
      <c r="AR681" s="211"/>
      <c r="AS681" s="211"/>
      <c r="AT681" s="211"/>
      <c r="AU681" s="211"/>
      <c r="AV681" s="211"/>
      <c r="AW681" s="211"/>
      <c r="AX681" s="211"/>
      <c r="AY681" s="211"/>
      <c r="AZ681" s="211"/>
      <c r="BA681" s="211"/>
      <c r="BB681" s="211"/>
      <c r="BC681" s="211"/>
      <c r="BD681" s="211"/>
      <c r="BE681" s="211"/>
      <c r="BF681" s="211"/>
      <c r="BG681" s="211"/>
      <c r="BH681" s="211"/>
    </row>
    <row r="682" spans="1:60" outlineLevel="1" x14ac:dyDescent="0.2">
      <c r="A682" s="218"/>
      <c r="B682" s="219"/>
      <c r="C682" s="251" t="s">
        <v>562</v>
      </c>
      <c r="D682" s="224"/>
      <c r="E682" s="225">
        <v>265.77548999999999</v>
      </c>
      <c r="F682" s="222"/>
      <c r="G682" s="222"/>
      <c r="H682" s="222"/>
      <c r="I682" s="222"/>
      <c r="J682" s="222"/>
      <c r="K682" s="222"/>
      <c r="L682" s="222"/>
      <c r="M682" s="222"/>
      <c r="N682" s="221"/>
      <c r="O682" s="221"/>
      <c r="P682" s="221"/>
      <c r="Q682" s="221"/>
      <c r="R682" s="222"/>
      <c r="S682" s="222"/>
      <c r="T682" s="222"/>
      <c r="U682" s="222"/>
      <c r="V682" s="222"/>
      <c r="W682" s="222"/>
      <c r="X682" s="222"/>
      <c r="Y682" s="211"/>
      <c r="Z682" s="211"/>
      <c r="AA682" s="211"/>
      <c r="AB682" s="211"/>
      <c r="AC682" s="211"/>
      <c r="AD682" s="211"/>
      <c r="AE682" s="211"/>
      <c r="AF682" s="211"/>
      <c r="AG682" s="211" t="s">
        <v>136</v>
      </c>
      <c r="AH682" s="211">
        <v>0</v>
      </c>
      <c r="AI682" s="211"/>
      <c r="AJ682" s="211"/>
      <c r="AK682" s="211"/>
      <c r="AL682" s="211"/>
      <c r="AM682" s="211"/>
      <c r="AN682" s="211"/>
      <c r="AO682" s="211"/>
      <c r="AP682" s="211"/>
      <c r="AQ682" s="211"/>
      <c r="AR682" s="211"/>
      <c r="AS682" s="211"/>
      <c r="AT682" s="211"/>
      <c r="AU682" s="211"/>
      <c r="AV682" s="211"/>
      <c r="AW682" s="211"/>
      <c r="AX682" s="211"/>
      <c r="AY682" s="211"/>
      <c r="AZ682" s="211"/>
      <c r="BA682" s="211"/>
      <c r="BB682" s="211"/>
      <c r="BC682" s="211"/>
      <c r="BD682" s="211"/>
      <c r="BE682" s="211"/>
      <c r="BF682" s="211"/>
      <c r="BG682" s="211"/>
      <c r="BH682" s="211"/>
    </row>
    <row r="683" spans="1:60" outlineLevel="1" x14ac:dyDescent="0.2">
      <c r="A683" s="218"/>
      <c r="B683" s="219"/>
      <c r="C683" s="252"/>
      <c r="D683" s="241"/>
      <c r="E683" s="241"/>
      <c r="F683" s="241"/>
      <c r="G683" s="241"/>
      <c r="H683" s="222"/>
      <c r="I683" s="222"/>
      <c r="J683" s="222"/>
      <c r="K683" s="222"/>
      <c r="L683" s="222"/>
      <c r="M683" s="222"/>
      <c r="N683" s="221"/>
      <c r="O683" s="221"/>
      <c r="P683" s="221"/>
      <c r="Q683" s="221"/>
      <c r="R683" s="222"/>
      <c r="S683" s="222"/>
      <c r="T683" s="222"/>
      <c r="U683" s="222"/>
      <c r="V683" s="222"/>
      <c r="W683" s="222"/>
      <c r="X683" s="222"/>
      <c r="Y683" s="211"/>
      <c r="Z683" s="211"/>
      <c r="AA683" s="211"/>
      <c r="AB683" s="211"/>
      <c r="AC683" s="211"/>
      <c r="AD683" s="211"/>
      <c r="AE683" s="211"/>
      <c r="AF683" s="211"/>
      <c r="AG683" s="211" t="s">
        <v>140</v>
      </c>
      <c r="AH683" s="211"/>
      <c r="AI683" s="211"/>
      <c r="AJ683" s="211"/>
      <c r="AK683" s="211"/>
      <c r="AL683" s="211"/>
      <c r="AM683" s="211"/>
      <c r="AN683" s="211"/>
      <c r="AO683" s="211"/>
      <c r="AP683" s="211"/>
      <c r="AQ683" s="211"/>
      <c r="AR683" s="211"/>
      <c r="AS683" s="211"/>
      <c r="AT683" s="211"/>
      <c r="AU683" s="211"/>
      <c r="AV683" s="211"/>
      <c r="AW683" s="211"/>
      <c r="AX683" s="211"/>
      <c r="AY683" s="211"/>
      <c r="AZ683" s="211"/>
      <c r="BA683" s="211"/>
      <c r="BB683" s="211"/>
      <c r="BC683" s="211"/>
      <c r="BD683" s="211"/>
      <c r="BE683" s="211"/>
      <c r="BF683" s="211"/>
      <c r="BG683" s="211"/>
      <c r="BH683" s="211"/>
    </row>
    <row r="684" spans="1:60" outlineLevel="1" x14ac:dyDescent="0.2">
      <c r="A684" s="233">
        <v>110</v>
      </c>
      <c r="B684" s="234" t="s">
        <v>563</v>
      </c>
      <c r="C684" s="250" t="s">
        <v>564</v>
      </c>
      <c r="D684" s="235" t="s">
        <v>153</v>
      </c>
      <c r="E684" s="236">
        <v>13.98818</v>
      </c>
      <c r="F684" s="237"/>
      <c r="G684" s="238">
        <f>ROUND(E684*F684,2)</f>
        <v>0</v>
      </c>
      <c r="H684" s="237"/>
      <c r="I684" s="238">
        <f>ROUND(E684*H684,2)</f>
        <v>0</v>
      </c>
      <c r="J684" s="237"/>
      <c r="K684" s="238">
        <f>ROUND(E684*J684,2)</f>
        <v>0</v>
      </c>
      <c r="L684" s="238">
        <v>15</v>
      </c>
      <c r="M684" s="238">
        <f>G684*(1+L684/100)</f>
        <v>0</v>
      </c>
      <c r="N684" s="236">
        <v>0</v>
      </c>
      <c r="O684" s="236">
        <f>ROUND(E684*N684,2)</f>
        <v>0</v>
      </c>
      <c r="P684" s="236">
        <v>0</v>
      </c>
      <c r="Q684" s="236">
        <f>ROUND(E684*P684,2)</f>
        <v>0</v>
      </c>
      <c r="R684" s="238" t="s">
        <v>365</v>
      </c>
      <c r="S684" s="238" t="s">
        <v>132</v>
      </c>
      <c r="T684" s="239" t="s">
        <v>132</v>
      </c>
      <c r="U684" s="222">
        <v>0.94199999999999995</v>
      </c>
      <c r="V684" s="222">
        <f>ROUND(E684*U684,2)</f>
        <v>13.18</v>
      </c>
      <c r="W684" s="222"/>
      <c r="X684" s="222" t="s">
        <v>549</v>
      </c>
      <c r="Y684" s="211"/>
      <c r="Z684" s="211"/>
      <c r="AA684" s="211"/>
      <c r="AB684" s="211"/>
      <c r="AC684" s="211"/>
      <c r="AD684" s="211"/>
      <c r="AE684" s="211"/>
      <c r="AF684" s="211"/>
      <c r="AG684" s="211" t="s">
        <v>550</v>
      </c>
      <c r="AH684" s="211"/>
      <c r="AI684" s="211"/>
      <c r="AJ684" s="211"/>
      <c r="AK684" s="211"/>
      <c r="AL684" s="211"/>
      <c r="AM684" s="211"/>
      <c r="AN684" s="211"/>
      <c r="AO684" s="211"/>
      <c r="AP684" s="211"/>
      <c r="AQ684" s="211"/>
      <c r="AR684" s="211"/>
      <c r="AS684" s="211"/>
      <c r="AT684" s="211"/>
      <c r="AU684" s="211"/>
      <c r="AV684" s="211"/>
      <c r="AW684" s="211"/>
      <c r="AX684" s="211"/>
      <c r="AY684" s="211"/>
      <c r="AZ684" s="211"/>
      <c r="BA684" s="211"/>
      <c r="BB684" s="211"/>
      <c r="BC684" s="211"/>
      <c r="BD684" s="211"/>
      <c r="BE684" s="211"/>
      <c r="BF684" s="211"/>
      <c r="BG684" s="211"/>
      <c r="BH684" s="211"/>
    </row>
    <row r="685" spans="1:60" outlineLevel="1" x14ac:dyDescent="0.2">
      <c r="A685" s="218"/>
      <c r="B685" s="219"/>
      <c r="C685" s="258" t="s">
        <v>565</v>
      </c>
      <c r="D685" s="247"/>
      <c r="E685" s="247"/>
      <c r="F685" s="247"/>
      <c r="G685" s="247"/>
      <c r="H685" s="222"/>
      <c r="I685" s="222"/>
      <c r="J685" s="222"/>
      <c r="K685" s="222"/>
      <c r="L685" s="222"/>
      <c r="M685" s="222"/>
      <c r="N685" s="221"/>
      <c r="O685" s="221"/>
      <c r="P685" s="221"/>
      <c r="Q685" s="221"/>
      <c r="R685" s="222"/>
      <c r="S685" s="222"/>
      <c r="T685" s="222"/>
      <c r="U685" s="222"/>
      <c r="V685" s="222"/>
      <c r="W685" s="222"/>
      <c r="X685" s="222"/>
      <c r="Y685" s="211"/>
      <c r="Z685" s="211"/>
      <c r="AA685" s="211"/>
      <c r="AB685" s="211"/>
      <c r="AC685" s="211"/>
      <c r="AD685" s="211"/>
      <c r="AE685" s="211"/>
      <c r="AF685" s="211"/>
      <c r="AG685" s="211" t="s">
        <v>297</v>
      </c>
      <c r="AH685" s="211"/>
      <c r="AI685" s="211"/>
      <c r="AJ685" s="211"/>
      <c r="AK685" s="211"/>
      <c r="AL685" s="211"/>
      <c r="AM685" s="211"/>
      <c r="AN685" s="211"/>
      <c r="AO685" s="211"/>
      <c r="AP685" s="211"/>
      <c r="AQ685" s="211"/>
      <c r="AR685" s="211"/>
      <c r="AS685" s="211"/>
      <c r="AT685" s="211"/>
      <c r="AU685" s="211"/>
      <c r="AV685" s="211"/>
      <c r="AW685" s="211"/>
      <c r="AX685" s="211"/>
      <c r="AY685" s="211"/>
      <c r="AZ685" s="211"/>
      <c r="BA685" s="211"/>
      <c r="BB685" s="211"/>
      <c r="BC685" s="211"/>
      <c r="BD685" s="211"/>
      <c r="BE685" s="211"/>
      <c r="BF685" s="211"/>
      <c r="BG685" s="211"/>
      <c r="BH685" s="211"/>
    </row>
    <row r="686" spans="1:60" outlineLevel="1" x14ac:dyDescent="0.2">
      <c r="A686" s="218"/>
      <c r="B686" s="219"/>
      <c r="C686" s="251" t="s">
        <v>551</v>
      </c>
      <c r="D686" s="224"/>
      <c r="E686" s="225"/>
      <c r="F686" s="222"/>
      <c r="G686" s="222"/>
      <c r="H686" s="222"/>
      <c r="I686" s="222"/>
      <c r="J686" s="222"/>
      <c r="K686" s="222"/>
      <c r="L686" s="222"/>
      <c r="M686" s="222"/>
      <c r="N686" s="221"/>
      <c r="O686" s="221"/>
      <c r="P686" s="221"/>
      <c r="Q686" s="221"/>
      <c r="R686" s="222"/>
      <c r="S686" s="222"/>
      <c r="T686" s="222"/>
      <c r="U686" s="222"/>
      <c r="V686" s="222"/>
      <c r="W686" s="222"/>
      <c r="X686" s="222"/>
      <c r="Y686" s="211"/>
      <c r="Z686" s="211"/>
      <c r="AA686" s="211"/>
      <c r="AB686" s="211"/>
      <c r="AC686" s="211"/>
      <c r="AD686" s="211"/>
      <c r="AE686" s="211"/>
      <c r="AF686" s="211"/>
      <c r="AG686" s="211" t="s">
        <v>136</v>
      </c>
      <c r="AH686" s="211">
        <v>0</v>
      </c>
      <c r="AI686" s="211"/>
      <c r="AJ686" s="211"/>
      <c r="AK686" s="211"/>
      <c r="AL686" s="211"/>
      <c r="AM686" s="211"/>
      <c r="AN686" s="211"/>
      <c r="AO686" s="211"/>
      <c r="AP686" s="211"/>
      <c r="AQ686" s="211"/>
      <c r="AR686" s="211"/>
      <c r="AS686" s="211"/>
      <c r="AT686" s="211"/>
      <c r="AU686" s="211"/>
      <c r="AV686" s="211"/>
      <c r="AW686" s="211"/>
      <c r="AX686" s="211"/>
      <c r="AY686" s="211"/>
      <c r="AZ686" s="211"/>
      <c r="BA686" s="211"/>
      <c r="BB686" s="211"/>
      <c r="BC686" s="211"/>
      <c r="BD686" s="211"/>
      <c r="BE686" s="211"/>
      <c r="BF686" s="211"/>
      <c r="BG686" s="211"/>
      <c r="BH686" s="211"/>
    </row>
    <row r="687" spans="1:60" outlineLevel="1" x14ac:dyDescent="0.2">
      <c r="A687" s="218"/>
      <c r="B687" s="219"/>
      <c r="C687" s="251" t="s">
        <v>552</v>
      </c>
      <c r="D687" s="224"/>
      <c r="E687" s="225"/>
      <c r="F687" s="222"/>
      <c r="G687" s="222"/>
      <c r="H687" s="222"/>
      <c r="I687" s="222"/>
      <c r="J687" s="222"/>
      <c r="K687" s="222"/>
      <c r="L687" s="222"/>
      <c r="M687" s="222"/>
      <c r="N687" s="221"/>
      <c r="O687" s="221"/>
      <c r="P687" s="221"/>
      <c r="Q687" s="221"/>
      <c r="R687" s="222"/>
      <c r="S687" s="222"/>
      <c r="T687" s="222"/>
      <c r="U687" s="222"/>
      <c r="V687" s="222"/>
      <c r="W687" s="222"/>
      <c r="X687" s="222"/>
      <c r="Y687" s="211"/>
      <c r="Z687" s="211"/>
      <c r="AA687" s="211"/>
      <c r="AB687" s="211"/>
      <c r="AC687" s="211"/>
      <c r="AD687" s="211"/>
      <c r="AE687" s="211"/>
      <c r="AF687" s="211"/>
      <c r="AG687" s="211" t="s">
        <v>136</v>
      </c>
      <c r="AH687" s="211">
        <v>0</v>
      </c>
      <c r="AI687" s="211"/>
      <c r="AJ687" s="211"/>
      <c r="AK687" s="211"/>
      <c r="AL687" s="211"/>
      <c r="AM687" s="211"/>
      <c r="AN687" s="211"/>
      <c r="AO687" s="211"/>
      <c r="AP687" s="211"/>
      <c r="AQ687" s="211"/>
      <c r="AR687" s="211"/>
      <c r="AS687" s="211"/>
      <c r="AT687" s="211"/>
      <c r="AU687" s="211"/>
      <c r="AV687" s="211"/>
      <c r="AW687" s="211"/>
      <c r="AX687" s="211"/>
      <c r="AY687" s="211"/>
      <c r="AZ687" s="211"/>
      <c r="BA687" s="211"/>
      <c r="BB687" s="211"/>
      <c r="BC687" s="211"/>
      <c r="BD687" s="211"/>
      <c r="BE687" s="211"/>
      <c r="BF687" s="211"/>
      <c r="BG687" s="211"/>
      <c r="BH687" s="211"/>
    </row>
    <row r="688" spans="1:60" outlineLevel="1" x14ac:dyDescent="0.2">
      <c r="A688" s="218"/>
      <c r="B688" s="219"/>
      <c r="C688" s="251" t="s">
        <v>553</v>
      </c>
      <c r="D688" s="224"/>
      <c r="E688" s="225">
        <v>13.98818</v>
      </c>
      <c r="F688" s="222"/>
      <c r="G688" s="222"/>
      <c r="H688" s="222"/>
      <c r="I688" s="222"/>
      <c r="J688" s="222"/>
      <c r="K688" s="222"/>
      <c r="L688" s="222"/>
      <c r="M688" s="222"/>
      <c r="N688" s="221"/>
      <c r="O688" s="221"/>
      <c r="P688" s="221"/>
      <c r="Q688" s="221"/>
      <c r="R688" s="222"/>
      <c r="S688" s="222"/>
      <c r="T688" s="222"/>
      <c r="U688" s="222"/>
      <c r="V688" s="222"/>
      <c r="W688" s="222"/>
      <c r="X688" s="222"/>
      <c r="Y688" s="211"/>
      <c r="Z688" s="211"/>
      <c r="AA688" s="211"/>
      <c r="AB688" s="211"/>
      <c r="AC688" s="211"/>
      <c r="AD688" s="211"/>
      <c r="AE688" s="211"/>
      <c r="AF688" s="211"/>
      <c r="AG688" s="211" t="s">
        <v>136</v>
      </c>
      <c r="AH688" s="211">
        <v>0</v>
      </c>
      <c r="AI688" s="211"/>
      <c r="AJ688" s="211"/>
      <c r="AK688" s="211"/>
      <c r="AL688" s="211"/>
      <c r="AM688" s="211"/>
      <c r="AN688" s="211"/>
      <c r="AO688" s="211"/>
      <c r="AP688" s="211"/>
      <c r="AQ688" s="211"/>
      <c r="AR688" s="211"/>
      <c r="AS688" s="211"/>
      <c r="AT688" s="211"/>
      <c r="AU688" s="211"/>
      <c r="AV688" s="211"/>
      <c r="AW688" s="211"/>
      <c r="AX688" s="211"/>
      <c r="AY688" s="211"/>
      <c r="AZ688" s="211"/>
      <c r="BA688" s="211"/>
      <c r="BB688" s="211"/>
      <c r="BC688" s="211"/>
      <c r="BD688" s="211"/>
      <c r="BE688" s="211"/>
      <c r="BF688" s="211"/>
      <c r="BG688" s="211"/>
      <c r="BH688" s="211"/>
    </row>
    <row r="689" spans="1:60" outlineLevel="1" x14ac:dyDescent="0.2">
      <c r="A689" s="218"/>
      <c r="B689" s="219"/>
      <c r="C689" s="252"/>
      <c r="D689" s="241"/>
      <c r="E689" s="241"/>
      <c r="F689" s="241"/>
      <c r="G689" s="241"/>
      <c r="H689" s="222"/>
      <c r="I689" s="222"/>
      <c r="J689" s="222"/>
      <c r="K689" s="222"/>
      <c r="L689" s="222"/>
      <c r="M689" s="222"/>
      <c r="N689" s="221"/>
      <c r="O689" s="221"/>
      <c r="P689" s="221"/>
      <c r="Q689" s="221"/>
      <c r="R689" s="222"/>
      <c r="S689" s="222"/>
      <c r="T689" s="222"/>
      <c r="U689" s="222"/>
      <c r="V689" s="222"/>
      <c r="W689" s="222"/>
      <c r="X689" s="222"/>
      <c r="Y689" s="211"/>
      <c r="Z689" s="211"/>
      <c r="AA689" s="211"/>
      <c r="AB689" s="211"/>
      <c r="AC689" s="211"/>
      <c r="AD689" s="211"/>
      <c r="AE689" s="211"/>
      <c r="AF689" s="211"/>
      <c r="AG689" s="211" t="s">
        <v>140</v>
      </c>
      <c r="AH689" s="211"/>
      <c r="AI689" s="211"/>
      <c r="AJ689" s="211"/>
      <c r="AK689" s="211"/>
      <c r="AL689" s="211"/>
      <c r="AM689" s="211"/>
      <c r="AN689" s="211"/>
      <c r="AO689" s="211"/>
      <c r="AP689" s="211"/>
      <c r="AQ689" s="211"/>
      <c r="AR689" s="211"/>
      <c r="AS689" s="211"/>
      <c r="AT689" s="211"/>
      <c r="AU689" s="211"/>
      <c r="AV689" s="211"/>
      <c r="AW689" s="211"/>
      <c r="AX689" s="211"/>
      <c r="AY689" s="211"/>
      <c r="AZ689" s="211"/>
      <c r="BA689" s="211"/>
      <c r="BB689" s="211"/>
      <c r="BC689" s="211"/>
      <c r="BD689" s="211"/>
      <c r="BE689" s="211"/>
      <c r="BF689" s="211"/>
      <c r="BG689" s="211"/>
      <c r="BH689" s="211"/>
    </row>
    <row r="690" spans="1:60" ht="22.5" outlineLevel="1" x14ac:dyDescent="0.2">
      <c r="A690" s="233">
        <v>111</v>
      </c>
      <c r="B690" s="234" t="s">
        <v>566</v>
      </c>
      <c r="C690" s="250" t="s">
        <v>567</v>
      </c>
      <c r="D690" s="235" t="s">
        <v>153</v>
      </c>
      <c r="E690" s="236">
        <v>69.940920000000006</v>
      </c>
      <c r="F690" s="237"/>
      <c r="G690" s="238">
        <f>ROUND(E690*F690,2)</f>
        <v>0</v>
      </c>
      <c r="H690" s="237"/>
      <c r="I690" s="238">
        <f>ROUND(E690*H690,2)</f>
        <v>0</v>
      </c>
      <c r="J690" s="237"/>
      <c r="K690" s="238">
        <f>ROUND(E690*J690,2)</f>
        <v>0</v>
      </c>
      <c r="L690" s="238">
        <v>15</v>
      </c>
      <c r="M690" s="238">
        <f>G690*(1+L690/100)</f>
        <v>0</v>
      </c>
      <c r="N690" s="236">
        <v>0</v>
      </c>
      <c r="O690" s="236">
        <f>ROUND(E690*N690,2)</f>
        <v>0</v>
      </c>
      <c r="P690" s="236">
        <v>0</v>
      </c>
      <c r="Q690" s="236">
        <f>ROUND(E690*P690,2)</f>
        <v>0</v>
      </c>
      <c r="R690" s="238" t="s">
        <v>365</v>
      </c>
      <c r="S690" s="238" t="s">
        <v>132</v>
      </c>
      <c r="T690" s="239" t="s">
        <v>132</v>
      </c>
      <c r="U690" s="222">
        <v>0.11</v>
      </c>
      <c r="V690" s="222">
        <f>ROUND(E690*U690,2)</f>
        <v>7.69</v>
      </c>
      <c r="W690" s="222"/>
      <c r="X690" s="222" t="s">
        <v>549</v>
      </c>
      <c r="Y690" s="211"/>
      <c r="Z690" s="211"/>
      <c r="AA690" s="211"/>
      <c r="AB690" s="211"/>
      <c r="AC690" s="211"/>
      <c r="AD690" s="211"/>
      <c r="AE690" s="211"/>
      <c r="AF690" s="211"/>
      <c r="AG690" s="211" t="s">
        <v>550</v>
      </c>
      <c r="AH690" s="211"/>
      <c r="AI690" s="211"/>
      <c r="AJ690" s="211"/>
      <c r="AK690" s="211"/>
      <c r="AL690" s="211"/>
      <c r="AM690" s="211"/>
      <c r="AN690" s="211"/>
      <c r="AO690" s="211"/>
      <c r="AP690" s="211"/>
      <c r="AQ690" s="211"/>
      <c r="AR690" s="211"/>
      <c r="AS690" s="211"/>
      <c r="AT690" s="211"/>
      <c r="AU690" s="211"/>
      <c r="AV690" s="211"/>
      <c r="AW690" s="211"/>
      <c r="AX690" s="211"/>
      <c r="AY690" s="211"/>
      <c r="AZ690" s="211"/>
      <c r="BA690" s="211"/>
      <c r="BB690" s="211"/>
      <c r="BC690" s="211"/>
      <c r="BD690" s="211"/>
      <c r="BE690" s="211"/>
      <c r="BF690" s="211"/>
      <c r="BG690" s="211"/>
      <c r="BH690" s="211"/>
    </row>
    <row r="691" spans="1:60" outlineLevel="1" x14ac:dyDescent="0.2">
      <c r="A691" s="218"/>
      <c r="B691" s="219"/>
      <c r="C691" s="251" t="s">
        <v>551</v>
      </c>
      <c r="D691" s="224"/>
      <c r="E691" s="225"/>
      <c r="F691" s="222"/>
      <c r="G691" s="222"/>
      <c r="H691" s="222"/>
      <c r="I691" s="222"/>
      <c r="J691" s="222"/>
      <c r="K691" s="222"/>
      <c r="L691" s="222"/>
      <c r="M691" s="222"/>
      <c r="N691" s="221"/>
      <c r="O691" s="221"/>
      <c r="P691" s="221"/>
      <c r="Q691" s="221"/>
      <c r="R691" s="222"/>
      <c r="S691" s="222"/>
      <c r="T691" s="222"/>
      <c r="U691" s="222"/>
      <c r="V691" s="222"/>
      <c r="W691" s="222"/>
      <c r="X691" s="222"/>
      <c r="Y691" s="211"/>
      <c r="Z691" s="211"/>
      <c r="AA691" s="211"/>
      <c r="AB691" s="211"/>
      <c r="AC691" s="211"/>
      <c r="AD691" s="211"/>
      <c r="AE691" s="211"/>
      <c r="AF691" s="211"/>
      <c r="AG691" s="211" t="s">
        <v>136</v>
      </c>
      <c r="AH691" s="211">
        <v>0</v>
      </c>
      <c r="AI691" s="211"/>
      <c r="AJ691" s="211"/>
      <c r="AK691" s="211"/>
      <c r="AL691" s="211"/>
      <c r="AM691" s="211"/>
      <c r="AN691" s="211"/>
      <c r="AO691" s="211"/>
      <c r="AP691" s="211"/>
      <c r="AQ691" s="211"/>
      <c r="AR691" s="211"/>
      <c r="AS691" s="211"/>
      <c r="AT691" s="211"/>
      <c r="AU691" s="211"/>
      <c r="AV691" s="211"/>
      <c r="AW691" s="211"/>
      <c r="AX691" s="211"/>
      <c r="AY691" s="211"/>
      <c r="AZ691" s="211"/>
      <c r="BA691" s="211"/>
      <c r="BB691" s="211"/>
      <c r="BC691" s="211"/>
      <c r="BD691" s="211"/>
      <c r="BE691" s="211"/>
      <c r="BF691" s="211"/>
      <c r="BG691" s="211"/>
      <c r="BH691" s="211"/>
    </row>
    <row r="692" spans="1:60" outlineLevel="1" x14ac:dyDescent="0.2">
      <c r="A692" s="218"/>
      <c r="B692" s="219"/>
      <c r="C692" s="251" t="s">
        <v>552</v>
      </c>
      <c r="D692" s="224"/>
      <c r="E692" s="225"/>
      <c r="F692" s="222"/>
      <c r="G692" s="222"/>
      <c r="H692" s="222"/>
      <c r="I692" s="222"/>
      <c r="J692" s="222"/>
      <c r="K692" s="222"/>
      <c r="L692" s="222"/>
      <c r="M692" s="222"/>
      <c r="N692" s="221"/>
      <c r="O692" s="221"/>
      <c r="P692" s="221"/>
      <c r="Q692" s="221"/>
      <c r="R692" s="222"/>
      <c r="S692" s="222"/>
      <c r="T692" s="222"/>
      <c r="U692" s="222"/>
      <c r="V692" s="222"/>
      <c r="W692" s="222"/>
      <c r="X692" s="222"/>
      <c r="Y692" s="211"/>
      <c r="Z692" s="211"/>
      <c r="AA692" s="211"/>
      <c r="AB692" s="211"/>
      <c r="AC692" s="211"/>
      <c r="AD692" s="211"/>
      <c r="AE692" s="211"/>
      <c r="AF692" s="211"/>
      <c r="AG692" s="211" t="s">
        <v>136</v>
      </c>
      <c r="AH692" s="211">
        <v>0</v>
      </c>
      <c r="AI692" s="211"/>
      <c r="AJ692" s="211"/>
      <c r="AK692" s="211"/>
      <c r="AL692" s="211"/>
      <c r="AM692" s="211"/>
      <c r="AN692" s="211"/>
      <c r="AO692" s="211"/>
      <c r="AP692" s="211"/>
      <c r="AQ692" s="211"/>
      <c r="AR692" s="211"/>
      <c r="AS692" s="211"/>
      <c r="AT692" s="211"/>
      <c r="AU692" s="211"/>
      <c r="AV692" s="211"/>
      <c r="AW692" s="211"/>
      <c r="AX692" s="211"/>
      <c r="AY692" s="211"/>
      <c r="AZ692" s="211"/>
      <c r="BA692" s="211"/>
      <c r="BB692" s="211"/>
      <c r="BC692" s="211"/>
      <c r="BD692" s="211"/>
      <c r="BE692" s="211"/>
      <c r="BF692" s="211"/>
      <c r="BG692" s="211"/>
      <c r="BH692" s="211"/>
    </row>
    <row r="693" spans="1:60" outlineLevel="1" x14ac:dyDescent="0.2">
      <c r="A693" s="218"/>
      <c r="B693" s="219"/>
      <c r="C693" s="251" t="s">
        <v>568</v>
      </c>
      <c r="D693" s="224"/>
      <c r="E693" s="225">
        <v>69.940920000000006</v>
      </c>
      <c r="F693" s="222"/>
      <c r="G693" s="222"/>
      <c r="H693" s="222"/>
      <c r="I693" s="222"/>
      <c r="J693" s="222"/>
      <c r="K693" s="222"/>
      <c r="L693" s="222"/>
      <c r="M693" s="222"/>
      <c r="N693" s="221"/>
      <c r="O693" s="221"/>
      <c r="P693" s="221"/>
      <c r="Q693" s="221"/>
      <c r="R693" s="222"/>
      <c r="S693" s="222"/>
      <c r="T693" s="222"/>
      <c r="U693" s="222"/>
      <c r="V693" s="222"/>
      <c r="W693" s="222"/>
      <c r="X693" s="222"/>
      <c r="Y693" s="211"/>
      <c r="Z693" s="211"/>
      <c r="AA693" s="211"/>
      <c r="AB693" s="211"/>
      <c r="AC693" s="211"/>
      <c r="AD693" s="211"/>
      <c r="AE693" s="211"/>
      <c r="AF693" s="211"/>
      <c r="AG693" s="211" t="s">
        <v>136</v>
      </c>
      <c r="AH693" s="211">
        <v>0</v>
      </c>
      <c r="AI693" s="211"/>
      <c r="AJ693" s="211"/>
      <c r="AK693" s="211"/>
      <c r="AL693" s="211"/>
      <c r="AM693" s="211"/>
      <c r="AN693" s="211"/>
      <c r="AO693" s="211"/>
      <c r="AP693" s="211"/>
      <c r="AQ693" s="211"/>
      <c r="AR693" s="211"/>
      <c r="AS693" s="211"/>
      <c r="AT693" s="211"/>
      <c r="AU693" s="211"/>
      <c r="AV693" s="211"/>
      <c r="AW693" s="211"/>
      <c r="AX693" s="211"/>
      <c r="AY693" s="211"/>
      <c r="AZ693" s="211"/>
      <c r="BA693" s="211"/>
      <c r="BB693" s="211"/>
      <c r="BC693" s="211"/>
      <c r="BD693" s="211"/>
      <c r="BE693" s="211"/>
      <c r="BF693" s="211"/>
      <c r="BG693" s="211"/>
      <c r="BH693" s="211"/>
    </row>
    <row r="694" spans="1:60" outlineLevel="1" x14ac:dyDescent="0.2">
      <c r="A694" s="218"/>
      <c r="B694" s="219"/>
      <c r="C694" s="252"/>
      <c r="D694" s="241"/>
      <c r="E694" s="241"/>
      <c r="F694" s="241"/>
      <c r="G694" s="241"/>
      <c r="H694" s="222"/>
      <c r="I694" s="222"/>
      <c r="J694" s="222"/>
      <c r="K694" s="222"/>
      <c r="L694" s="222"/>
      <c r="M694" s="222"/>
      <c r="N694" s="221"/>
      <c r="O694" s="221"/>
      <c r="P694" s="221"/>
      <c r="Q694" s="221"/>
      <c r="R694" s="222"/>
      <c r="S694" s="222"/>
      <c r="T694" s="222"/>
      <c r="U694" s="222"/>
      <c r="V694" s="222"/>
      <c r="W694" s="222"/>
      <c r="X694" s="222"/>
      <c r="Y694" s="211"/>
      <c r="Z694" s="211"/>
      <c r="AA694" s="211"/>
      <c r="AB694" s="211"/>
      <c r="AC694" s="211"/>
      <c r="AD694" s="211"/>
      <c r="AE694" s="211"/>
      <c r="AF694" s="211"/>
      <c r="AG694" s="211" t="s">
        <v>140</v>
      </c>
      <c r="AH694" s="211"/>
      <c r="AI694" s="211"/>
      <c r="AJ694" s="211"/>
      <c r="AK694" s="211"/>
      <c r="AL694" s="211"/>
      <c r="AM694" s="211"/>
      <c r="AN694" s="211"/>
      <c r="AO694" s="211"/>
      <c r="AP694" s="211"/>
      <c r="AQ694" s="211"/>
      <c r="AR694" s="211"/>
      <c r="AS694" s="211"/>
      <c r="AT694" s="211"/>
      <c r="AU694" s="211"/>
      <c r="AV694" s="211"/>
      <c r="AW694" s="211"/>
      <c r="AX694" s="211"/>
      <c r="AY694" s="211"/>
      <c r="AZ694" s="211"/>
      <c r="BA694" s="211"/>
      <c r="BB694" s="211"/>
      <c r="BC694" s="211"/>
      <c r="BD694" s="211"/>
      <c r="BE694" s="211"/>
      <c r="BF694" s="211"/>
      <c r="BG694" s="211"/>
      <c r="BH694" s="211"/>
    </row>
    <row r="695" spans="1:60" outlineLevel="1" x14ac:dyDescent="0.2">
      <c r="A695" s="233">
        <v>112</v>
      </c>
      <c r="B695" s="234" t="s">
        <v>569</v>
      </c>
      <c r="C695" s="250" t="s">
        <v>570</v>
      </c>
      <c r="D695" s="235" t="s">
        <v>153</v>
      </c>
      <c r="E695" s="236">
        <v>13.98818</v>
      </c>
      <c r="F695" s="237"/>
      <c r="G695" s="238">
        <f>ROUND(E695*F695,2)</f>
        <v>0</v>
      </c>
      <c r="H695" s="237"/>
      <c r="I695" s="238">
        <f>ROUND(E695*H695,2)</f>
        <v>0</v>
      </c>
      <c r="J695" s="237"/>
      <c r="K695" s="238">
        <f>ROUND(E695*J695,2)</f>
        <v>0</v>
      </c>
      <c r="L695" s="238">
        <v>15</v>
      </c>
      <c r="M695" s="238">
        <f>G695*(1+L695/100)</f>
        <v>0</v>
      </c>
      <c r="N695" s="236">
        <v>0</v>
      </c>
      <c r="O695" s="236">
        <f>ROUND(E695*N695,2)</f>
        <v>0</v>
      </c>
      <c r="P695" s="236">
        <v>0</v>
      </c>
      <c r="Q695" s="236">
        <f>ROUND(E695*P695,2)</f>
        <v>0</v>
      </c>
      <c r="R695" s="238"/>
      <c r="S695" s="238" t="s">
        <v>176</v>
      </c>
      <c r="T695" s="239" t="s">
        <v>177</v>
      </c>
      <c r="U695" s="222">
        <v>0</v>
      </c>
      <c r="V695" s="222">
        <f>ROUND(E695*U695,2)</f>
        <v>0</v>
      </c>
      <c r="W695" s="222"/>
      <c r="X695" s="222" t="s">
        <v>549</v>
      </c>
      <c r="Y695" s="211"/>
      <c r="Z695" s="211"/>
      <c r="AA695" s="211"/>
      <c r="AB695" s="211"/>
      <c r="AC695" s="211"/>
      <c r="AD695" s="211"/>
      <c r="AE695" s="211"/>
      <c r="AF695" s="211"/>
      <c r="AG695" s="211" t="s">
        <v>550</v>
      </c>
      <c r="AH695" s="211"/>
      <c r="AI695" s="211"/>
      <c r="AJ695" s="211"/>
      <c r="AK695" s="211"/>
      <c r="AL695" s="211"/>
      <c r="AM695" s="211"/>
      <c r="AN695" s="211"/>
      <c r="AO695" s="211"/>
      <c r="AP695" s="211"/>
      <c r="AQ695" s="211"/>
      <c r="AR695" s="211"/>
      <c r="AS695" s="211"/>
      <c r="AT695" s="211"/>
      <c r="AU695" s="211"/>
      <c r="AV695" s="211"/>
      <c r="AW695" s="211"/>
      <c r="AX695" s="211"/>
      <c r="AY695" s="211"/>
      <c r="AZ695" s="211"/>
      <c r="BA695" s="211"/>
      <c r="BB695" s="211"/>
      <c r="BC695" s="211"/>
      <c r="BD695" s="211"/>
      <c r="BE695" s="211"/>
      <c r="BF695" s="211"/>
      <c r="BG695" s="211"/>
      <c r="BH695" s="211"/>
    </row>
    <row r="696" spans="1:60" outlineLevel="1" x14ac:dyDescent="0.2">
      <c r="A696" s="218"/>
      <c r="B696" s="219"/>
      <c r="C696" s="251" t="s">
        <v>551</v>
      </c>
      <c r="D696" s="224"/>
      <c r="E696" s="225"/>
      <c r="F696" s="222"/>
      <c r="G696" s="222"/>
      <c r="H696" s="222"/>
      <c r="I696" s="222"/>
      <c r="J696" s="222"/>
      <c r="K696" s="222"/>
      <c r="L696" s="222"/>
      <c r="M696" s="222"/>
      <c r="N696" s="221"/>
      <c r="O696" s="221"/>
      <c r="P696" s="221"/>
      <c r="Q696" s="221"/>
      <c r="R696" s="222"/>
      <c r="S696" s="222"/>
      <c r="T696" s="222"/>
      <c r="U696" s="222"/>
      <c r="V696" s="222"/>
      <c r="W696" s="222"/>
      <c r="X696" s="222"/>
      <c r="Y696" s="211"/>
      <c r="Z696" s="211"/>
      <c r="AA696" s="211"/>
      <c r="AB696" s="211"/>
      <c r="AC696" s="211"/>
      <c r="AD696" s="211"/>
      <c r="AE696" s="211"/>
      <c r="AF696" s="211"/>
      <c r="AG696" s="211" t="s">
        <v>136</v>
      </c>
      <c r="AH696" s="211">
        <v>0</v>
      </c>
      <c r="AI696" s="211"/>
      <c r="AJ696" s="211"/>
      <c r="AK696" s="211"/>
      <c r="AL696" s="211"/>
      <c r="AM696" s="211"/>
      <c r="AN696" s="211"/>
      <c r="AO696" s="211"/>
      <c r="AP696" s="211"/>
      <c r="AQ696" s="211"/>
      <c r="AR696" s="211"/>
      <c r="AS696" s="211"/>
      <c r="AT696" s="211"/>
      <c r="AU696" s="211"/>
      <c r="AV696" s="211"/>
      <c r="AW696" s="211"/>
      <c r="AX696" s="211"/>
      <c r="AY696" s="211"/>
      <c r="AZ696" s="211"/>
      <c r="BA696" s="211"/>
      <c r="BB696" s="211"/>
      <c r="BC696" s="211"/>
      <c r="BD696" s="211"/>
      <c r="BE696" s="211"/>
      <c r="BF696" s="211"/>
      <c r="BG696" s="211"/>
      <c r="BH696" s="211"/>
    </row>
    <row r="697" spans="1:60" outlineLevel="1" x14ac:dyDescent="0.2">
      <c r="A697" s="218"/>
      <c r="B697" s="219"/>
      <c r="C697" s="251" t="s">
        <v>552</v>
      </c>
      <c r="D697" s="224"/>
      <c r="E697" s="225"/>
      <c r="F697" s="222"/>
      <c r="G697" s="222"/>
      <c r="H697" s="222"/>
      <c r="I697" s="222"/>
      <c r="J697" s="222"/>
      <c r="K697" s="222"/>
      <c r="L697" s="222"/>
      <c r="M697" s="222"/>
      <c r="N697" s="221"/>
      <c r="O697" s="221"/>
      <c r="P697" s="221"/>
      <c r="Q697" s="221"/>
      <c r="R697" s="222"/>
      <c r="S697" s="222"/>
      <c r="T697" s="222"/>
      <c r="U697" s="222"/>
      <c r="V697" s="222"/>
      <c r="W697" s="222"/>
      <c r="X697" s="222"/>
      <c r="Y697" s="211"/>
      <c r="Z697" s="211"/>
      <c r="AA697" s="211"/>
      <c r="AB697" s="211"/>
      <c r="AC697" s="211"/>
      <c r="AD697" s="211"/>
      <c r="AE697" s="211"/>
      <c r="AF697" s="211"/>
      <c r="AG697" s="211" t="s">
        <v>136</v>
      </c>
      <c r="AH697" s="211">
        <v>0</v>
      </c>
      <c r="AI697" s="211"/>
      <c r="AJ697" s="211"/>
      <c r="AK697" s="211"/>
      <c r="AL697" s="211"/>
      <c r="AM697" s="211"/>
      <c r="AN697" s="211"/>
      <c r="AO697" s="211"/>
      <c r="AP697" s="211"/>
      <c r="AQ697" s="211"/>
      <c r="AR697" s="211"/>
      <c r="AS697" s="211"/>
      <c r="AT697" s="211"/>
      <c r="AU697" s="211"/>
      <c r="AV697" s="211"/>
      <c r="AW697" s="211"/>
      <c r="AX697" s="211"/>
      <c r="AY697" s="211"/>
      <c r="AZ697" s="211"/>
      <c r="BA697" s="211"/>
      <c r="BB697" s="211"/>
      <c r="BC697" s="211"/>
      <c r="BD697" s="211"/>
      <c r="BE697" s="211"/>
      <c r="BF697" s="211"/>
      <c r="BG697" s="211"/>
      <c r="BH697" s="211"/>
    </row>
    <row r="698" spans="1:60" outlineLevel="1" x14ac:dyDescent="0.2">
      <c r="A698" s="218"/>
      <c r="B698" s="219"/>
      <c r="C698" s="251" t="s">
        <v>553</v>
      </c>
      <c r="D698" s="224"/>
      <c r="E698" s="225">
        <v>13.98818</v>
      </c>
      <c r="F698" s="222"/>
      <c r="G698" s="222"/>
      <c r="H698" s="222"/>
      <c r="I698" s="222"/>
      <c r="J698" s="222"/>
      <c r="K698" s="222"/>
      <c r="L698" s="222"/>
      <c r="M698" s="222"/>
      <c r="N698" s="221"/>
      <c r="O698" s="221"/>
      <c r="P698" s="221"/>
      <c r="Q698" s="221"/>
      <c r="R698" s="222"/>
      <c r="S698" s="222"/>
      <c r="T698" s="222"/>
      <c r="U698" s="222"/>
      <c r="V698" s="222"/>
      <c r="W698" s="222"/>
      <c r="X698" s="222"/>
      <c r="Y698" s="211"/>
      <c r="Z698" s="211"/>
      <c r="AA698" s="211"/>
      <c r="AB698" s="211"/>
      <c r="AC698" s="211"/>
      <c r="AD698" s="211"/>
      <c r="AE698" s="211"/>
      <c r="AF698" s="211"/>
      <c r="AG698" s="211" t="s">
        <v>136</v>
      </c>
      <c r="AH698" s="211">
        <v>0</v>
      </c>
      <c r="AI698" s="211"/>
      <c r="AJ698" s="211"/>
      <c r="AK698" s="211"/>
      <c r="AL698" s="211"/>
      <c r="AM698" s="211"/>
      <c r="AN698" s="211"/>
      <c r="AO698" s="211"/>
      <c r="AP698" s="211"/>
      <c r="AQ698" s="211"/>
      <c r="AR698" s="211"/>
      <c r="AS698" s="211"/>
      <c r="AT698" s="211"/>
      <c r="AU698" s="211"/>
      <c r="AV698" s="211"/>
      <c r="AW698" s="211"/>
      <c r="AX698" s="211"/>
      <c r="AY698" s="211"/>
      <c r="AZ698" s="211"/>
      <c r="BA698" s="211"/>
      <c r="BB698" s="211"/>
      <c r="BC698" s="211"/>
      <c r="BD698" s="211"/>
      <c r="BE698" s="211"/>
      <c r="BF698" s="211"/>
      <c r="BG698" s="211"/>
      <c r="BH698" s="211"/>
    </row>
    <row r="699" spans="1:60" outlineLevel="1" x14ac:dyDescent="0.2">
      <c r="A699" s="218"/>
      <c r="B699" s="219"/>
      <c r="C699" s="252"/>
      <c r="D699" s="241"/>
      <c r="E699" s="241"/>
      <c r="F699" s="241"/>
      <c r="G699" s="241"/>
      <c r="H699" s="222"/>
      <c r="I699" s="222"/>
      <c r="J699" s="222"/>
      <c r="K699" s="222"/>
      <c r="L699" s="222"/>
      <c r="M699" s="222"/>
      <c r="N699" s="221"/>
      <c r="O699" s="221"/>
      <c r="P699" s="221"/>
      <c r="Q699" s="221"/>
      <c r="R699" s="222"/>
      <c r="S699" s="222"/>
      <c r="T699" s="222"/>
      <c r="U699" s="222"/>
      <c r="V699" s="222"/>
      <c r="W699" s="222"/>
      <c r="X699" s="222"/>
      <c r="Y699" s="211"/>
      <c r="Z699" s="211"/>
      <c r="AA699" s="211"/>
      <c r="AB699" s="211"/>
      <c r="AC699" s="211"/>
      <c r="AD699" s="211"/>
      <c r="AE699" s="211"/>
      <c r="AF699" s="211"/>
      <c r="AG699" s="211" t="s">
        <v>140</v>
      </c>
      <c r="AH699" s="211"/>
      <c r="AI699" s="211"/>
      <c r="AJ699" s="211"/>
      <c r="AK699" s="211"/>
      <c r="AL699" s="211"/>
      <c r="AM699" s="211"/>
      <c r="AN699" s="211"/>
      <c r="AO699" s="211"/>
      <c r="AP699" s="211"/>
      <c r="AQ699" s="211"/>
      <c r="AR699" s="211"/>
      <c r="AS699" s="211"/>
      <c r="AT699" s="211"/>
      <c r="AU699" s="211"/>
      <c r="AV699" s="211"/>
      <c r="AW699" s="211"/>
      <c r="AX699" s="211"/>
      <c r="AY699" s="211"/>
      <c r="AZ699" s="211"/>
      <c r="BA699" s="211"/>
      <c r="BB699" s="211"/>
      <c r="BC699" s="211"/>
      <c r="BD699" s="211"/>
      <c r="BE699" s="211"/>
      <c r="BF699" s="211"/>
      <c r="BG699" s="211"/>
      <c r="BH699" s="211"/>
    </row>
    <row r="700" spans="1:60" x14ac:dyDescent="0.2">
      <c r="A700" s="227" t="s">
        <v>126</v>
      </c>
      <c r="B700" s="228" t="s">
        <v>98</v>
      </c>
      <c r="C700" s="249" t="s">
        <v>27</v>
      </c>
      <c r="D700" s="229"/>
      <c r="E700" s="230"/>
      <c r="F700" s="231"/>
      <c r="G700" s="231">
        <f>SUMIF(AG701:AG709,"&lt;&gt;NOR",G701:G709)</f>
        <v>0</v>
      </c>
      <c r="H700" s="231"/>
      <c r="I700" s="231">
        <f>SUM(I701:I709)</f>
        <v>0</v>
      </c>
      <c r="J700" s="231"/>
      <c r="K700" s="231">
        <f>SUM(K701:K709)</f>
        <v>0</v>
      </c>
      <c r="L700" s="231"/>
      <c r="M700" s="231">
        <f>SUM(M701:M709)</f>
        <v>0</v>
      </c>
      <c r="N700" s="230"/>
      <c r="O700" s="230">
        <f>SUM(O701:O709)</f>
        <v>0</v>
      </c>
      <c r="P700" s="230"/>
      <c r="Q700" s="230">
        <f>SUM(Q701:Q709)</f>
        <v>0</v>
      </c>
      <c r="R700" s="231"/>
      <c r="S700" s="231"/>
      <c r="T700" s="232"/>
      <c r="U700" s="226"/>
      <c r="V700" s="226">
        <f>SUM(V701:V709)</f>
        <v>0</v>
      </c>
      <c r="W700" s="226"/>
      <c r="X700" s="226"/>
      <c r="AG700" t="s">
        <v>127</v>
      </c>
    </row>
    <row r="701" spans="1:60" outlineLevel="1" x14ac:dyDescent="0.2">
      <c r="A701" s="233">
        <v>113</v>
      </c>
      <c r="B701" s="234" t="s">
        <v>571</v>
      </c>
      <c r="C701" s="250" t="s">
        <v>572</v>
      </c>
      <c r="D701" s="235" t="s">
        <v>0</v>
      </c>
      <c r="E701" s="236">
        <v>1.5</v>
      </c>
      <c r="F701" s="237"/>
      <c r="G701" s="238">
        <f>ROUND(E701*F701,2)</f>
        <v>0</v>
      </c>
      <c r="H701" s="237"/>
      <c r="I701" s="238">
        <f>ROUND(E701*H701,2)</f>
        <v>0</v>
      </c>
      <c r="J701" s="237"/>
      <c r="K701" s="238">
        <f>ROUND(E701*J701,2)</f>
        <v>0</v>
      </c>
      <c r="L701" s="238">
        <v>15</v>
      </c>
      <c r="M701" s="238">
        <f>G701*(1+L701/100)</f>
        <v>0</v>
      </c>
      <c r="N701" s="236">
        <v>0</v>
      </c>
      <c r="O701" s="236">
        <f>ROUND(E701*N701,2)</f>
        <v>0</v>
      </c>
      <c r="P701" s="236">
        <v>0</v>
      </c>
      <c r="Q701" s="236">
        <f>ROUND(E701*P701,2)</f>
        <v>0</v>
      </c>
      <c r="R701" s="238"/>
      <c r="S701" s="238" t="s">
        <v>132</v>
      </c>
      <c r="T701" s="239" t="s">
        <v>177</v>
      </c>
      <c r="U701" s="222">
        <v>0</v>
      </c>
      <c r="V701" s="222">
        <f>ROUND(E701*U701,2)</f>
        <v>0</v>
      </c>
      <c r="W701" s="222"/>
      <c r="X701" s="222" t="s">
        <v>573</v>
      </c>
      <c r="Y701" s="211"/>
      <c r="Z701" s="211"/>
      <c r="AA701" s="211"/>
      <c r="AB701" s="211"/>
      <c r="AC701" s="211"/>
      <c r="AD701" s="211"/>
      <c r="AE701" s="211"/>
      <c r="AF701" s="211"/>
      <c r="AG701" s="211" t="s">
        <v>574</v>
      </c>
      <c r="AH701" s="211"/>
      <c r="AI701" s="211"/>
      <c r="AJ701" s="211"/>
      <c r="AK701" s="211"/>
      <c r="AL701" s="211"/>
      <c r="AM701" s="211"/>
      <c r="AN701" s="211"/>
      <c r="AO701" s="211"/>
      <c r="AP701" s="211"/>
      <c r="AQ701" s="211"/>
      <c r="AR701" s="211"/>
      <c r="AS701" s="211"/>
      <c r="AT701" s="211"/>
      <c r="AU701" s="211"/>
      <c r="AV701" s="211"/>
      <c r="AW701" s="211"/>
      <c r="AX701" s="211"/>
      <c r="AY701" s="211"/>
      <c r="AZ701" s="211"/>
      <c r="BA701" s="211"/>
      <c r="BB701" s="211"/>
      <c r="BC701" s="211"/>
      <c r="BD701" s="211"/>
      <c r="BE701" s="211"/>
      <c r="BF701" s="211"/>
      <c r="BG701" s="211"/>
      <c r="BH701" s="211"/>
    </row>
    <row r="702" spans="1:60" ht="22.5" outlineLevel="1" x14ac:dyDescent="0.2">
      <c r="A702" s="218"/>
      <c r="B702" s="219"/>
      <c r="C702" s="258" t="s">
        <v>575</v>
      </c>
      <c r="D702" s="247"/>
      <c r="E702" s="247"/>
      <c r="F702" s="247"/>
      <c r="G702" s="247"/>
      <c r="H702" s="222"/>
      <c r="I702" s="222"/>
      <c r="J702" s="222"/>
      <c r="K702" s="222"/>
      <c r="L702" s="222"/>
      <c r="M702" s="222"/>
      <c r="N702" s="221"/>
      <c r="O702" s="221"/>
      <c r="P702" s="221"/>
      <c r="Q702" s="221"/>
      <c r="R702" s="222"/>
      <c r="S702" s="222"/>
      <c r="T702" s="222"/>
      <c r="U702" s="222"/>
      <c r="V702" s="222"/>
      <c r="W702" s="222"/>
      <c r="X702" s="222"/>
      <c r="Y702" s="211"/>
      <c r="Z702" s="211"/>
      <c r="AA702" s="211"/>
      <c r="AB702" s="211"/>
      <c r="AC702" s="211"/>
      <c r="AD702" s="211"/>
      <c r="AE702" s="211"/>
      <c r="AF702" s="211"/>
      <c r="AG702" s="211" t="s">
        <v>297</v>
      </c>
      <c r="AH702" s="211"/>
      <c r="AI702" s="211"/>
      <c r="AJ702" s="211"/>
      <c r="AK702" s="211"/>
      <c r="AL702" s="211"/>
      <c r="AM702" s="211"/>
      <c r="AN702" s="211"/>
      <c r="AO702" s="211"/>
      <c r="AP702" s="211"/>
      <c r="AQ702" s="211"/>
      <c r="AR702" s="211"/>
      <c r="AS702" s="211"/>
      <c r="AT702" s="211"/>
      <c r="AU702" s="211"/>
      <c r="AV702" s="211"/>
      <c r="AW702" s="211"/>
      <c r="AX702" s="211"/>
      <c r="AY702" s="211"/>
      <c r="AZ702" s="211"/>
      <c r="BA702" s="243" t="str">
        <f>C702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702" s="211"/>
      <c r="BC702" s="211"/>
      <c r="BD702" s="211"/>
      <c r="BE702" s="211"/>
      <c r="BF702" s="211"/>
      <c r="BG702" s="211"/>
      <c r="BH702" s="211"/>
    </row>
    <row r="703" spans="1:60" outlineLevel="1" x14ac:dyDescent="0.2">
      <c r="A703" s="218"/>
      <c r="B703" s="219"/>
      <c r="C703" s="252"/>
      <c r="D703" s="241"/>
      <c r="E703" s="241"/>
      <c r="F703" s="241"/>
      <c r="G703" s="241"/>
      <c r="H703" s="222"/>
      <c r="I703" s="222"/>
      <c r="J703" s="222"/>
      <c r="K703" s="222"/>
      <c r="L703" s="222"/>
      <c r="M703" s="222"/>
      <c r="N703" s="221"/>
      <c r="O703" s="221"/>
      <c r="P703" s="221"/>
      <c r="Q703" s="221"/>
      <c r="R703" s="222"/>
      <c r="S703" s="222"/>
      <c r="T703" s="222"/>
      <c r="U703" s="222"/>
      <c r="V703" s="222"/>
      <c r="W703" s="222"/>
      <c r="X703" s="222"/>
      <c r="Y703" s="211"/>
      <c r="Z703" s="211"/>
      <c r="AA703" s="211"/>
      <c r="AB703" s="211"/>
      <c r="AC703" s="211"/>
      <c r="AD703" s="211"/>
      <c r="AE703" s="211"/>
      <c r="AF703" s="211"/>
      <c r="AG703" s="211" t="s">
        <v>140</v>
      </c>
      <c r="AH703" s="211"/>
      <c r="AI703" s="211"/>
      <c r="AJ703" s="211"/>
      <c r="AK703" s="211"/>
      <c r="AL703" s="211"/>
      <c r="AM703" s="211"/>
      <c r="AN703" s="211"/>
      <c r="AO703" s="211"/>
      <c r="AP703" s="211"/>
      <c r="AQ703" s="211"/>
      <c r="AR703" s="211"/>
      <c r="AS703" s="211"/>
      <c r="AT703" s="211"/>
      <c r="AU703" s="211"/>
      <c r="AV703" s="211"/>
      <c r="AW703" s="211"/>
      <c r="AX703" s="211"/>
      <c r="AY703" s="211"/>
      <c r="AZ703" s="211"/>
      <c r="BA703" s="211"/>
      <c r="BB703" s="211"/>
      <c r="BC703" s="211"/>
      <c r="BD703" s="211"/>
      <c r="BE703" s="211"/>
      <c r="BF703" s="211"/>
      <c r="BG703" s="211"/>
      <c r="BH703" s="211"/>
    </row>
    <row r="704" spans="1:60" outlineLevel="1" x14ac:dyDescent="0.2">
      <c r="A704" s="233">
        <v>114</v>
      </c>
      <c r="B704" s="234" t="s">
        <v>576</v>
      </c>
      <c r="C704" s="250" t="s">
        <v>577</v>
      </c>
      <c r="D704" s="235" t="s">
        <v>0</v>
      </c>
      <c r="E704" s="236">
        <v>2</v>
      </c>
      <c r="F704" s="237"/>
      <c r="G704" s="238">
        <f>ROUND(E704*F704,2)</f>
        <v>0</v>
      </c>
      <c r="H704" s="237"/>
      <c r="I704" s="238">
        <f>ROUND(E704*H704,2)</f>
        <v>0</v>
      </c>
      <c r="J704" s="237"/>
      <c r="K704" s="238">
        <f>ROUND(E704*J704,2)</f>
        <v>0</v>
      </c>
      <c r="L704" s="238">
        <v>15</v>
      </c>
      <c r="M704" s="238">
        <f>G704*(1+L704/100)</f>
        <v>0</v>
      </c>
      <c r="N704" s="236">
        <v>0</v>
      </c>
      <c r="O704" s="236">
        <f>ROUND(E704*N704,2)</f>
        <v>0</v>
      </c>
      <c r="P704" s="236">
        <v>0</v>
      </c>
      <c r="Q704" s="236">
        <f>ROUND(E704*P704,2)</f>
        <v>0</v>
      </c>
      <c r="R704" s="238"/>
      <c r="S704" s="238" t="s">
        <v>132</v>
      </c>
      <c r="T704" s="239" t="s">
        <v>177</v>
      </c>
      <c r="U704" s="222">
        <v>0</v>
      </c>
      <c r="V704" s="222">
        <f>ROUND(E704*U704,2)</f>
        <v>0</v>
      </c>
      <c r="W704" s="222"/>
      <c r="X704" s="222" t="s">
        <v>573</v>
      </c>
      <c r="Y704" s="211"/>
      <c r="Z704" s="211"/>
      <c r="AA704" s="211"/>
      <c r="AB704" s="211"/>
      <c r="AC704" s="211"/>
      <c r="AD704" s="211"/>
      <c r="AE704" s="211"/>
      <c r="AF704" s="211"/>
      <c r="AG704" s="211" t="s">
        <v>574</v>
      </c>
      <c r="AH704" s="211"/>
      <c r="AI704" s="211"/>
      <c r="AJ704" s="211"/>
      <c r="AK704" s="211"/>
      <c r="AL704" s="211"/>
      <c r="AM704" s="211"/>
      <c r="AN704" s="211"/>
      <c r="AO704" s="211"/>
      <c r="AP704" s="211"/>
      <c r="AQ704" s="211"/>
      <c r="AR704" s="211"/>
      <c r="AS704" s="211"/>
      <c r="AT704" s="211"/>
      <c r="AU704" s="211"/>
      <c r="AV704" s="211"/>
      <c r="AW704" s="211"/>
      <c r="AX704" s="211"/>
      <c r="AY704" s="211"/>
      <c r="AZ704" s="211"/>
      <c r="BA704" s="211"/>
      <c r="BB704" s="211"/>
      <c r="BC704" s="211"/>
      <c r="BD704" s="211"/>
      <c r="BE704" s="211"/>
      <c r="BF704" s="211"/>
      <c r="BG704" s="211"/>
      <c r="BH704" s="211"/>
    </row>
    <row r="705" spans="1:60" ht="33.75" outlineLevel="1" x14ac:dyDescent="0.2">
      <c r="A705" s="218"/>
      <c r="B705" s="219"/>
      <c r="C705" s="258" t="s">
        <v>578</v>
      </c>
      <c r="D705" s="247"/>
      <c r="E705" s="247"/>
      <c r="F705" s="247"/>
      <c r="G705" s="247"/>
      <c r="H705" s="222"/>
      <c r="I705" s="222"/>
      <c r="J705" s="222"/>
      <c r="K705" s="222"/>
      <c r="L705" s="222"/>
      <c r="M705" s="222"/>
      <c r="N705" s="221"/>
      <c r="O705" s="221"/>
      <c r="P705" s="221"/>
      <c r="Q705" s="221"/>
      <c r="R705" s="222"/>
      <c r="S705" s="222"/>
      <c r="T705" s="222"/>
      <c r="U705" s="222"/>
      <c r="V705" s="222"/>
      <c r="W705" s="222"/>
      <c r="X705" s="222"/>
      <c r="Y705" s="211"/>
      <c r="Z705" s="211"/>
      <c r="AA705" s="211"/>
      <c r="AB705" s="211"/>
      <c r="AC705" s="211"/>
      <c r="AD705" s="211"/>
      <c r="AE705" s="211"/>
      <c r="AF705" s="211"/>
      <c r="AG705" s="211" t="s">
        <v>297</v>
      </c>
      <c r="AH705" s="211"/>
      <c r="AI705" s="211"/>
      <c r="AJ705" s="211"/>
      <c r="AK705" s="211"/>
      <c r="AL705" s="211"/>
      <c r="AM705" s="211"/>
      <c r="AN705" s="211"/>
      <c r="AO705" s="211"/>
      <c r="AP705" s="211"/>
      <c r="AQ705" s="211"/>
      <c r="AR705" s="211"/>
      <c r="AS705" s="211"/>
      <c r="AT705" s="211"/>
      <c r="AU705" s="211"/>
      <c r="AV705" s="211"/>
      <c r="AW705" s="211"/>
      <c r="AX705" s="211"/>
      <c r="AY705" s="211"/>
      <c r="AZ705" s="211"/>
      <c r="BA705" s="243" t="str">
        <f>C705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705" s="211"/>
      <c r="BC705" s="211"/>
      <c r="BD705" s="211"/>
      <c r="BE705" s="211"/>
      <c r="BF705" s="211"/>
      <c r="BG705" s="211"/>
      <c r="BH705" s="211"/>
    </row>
    <row r="706" spans="1:60" outlineLevel="1" x14ac:dyDescent="0.2">
      <c r="A706" s="218"/>
      <c r="B706" s="219"/>
      <c r="C706" s="252"/>
      <c r="D706" s="241"/>
      <c r="E706" s="241"/>
      <c r="F706" s="241"/>
      <c r="G706" s="241"/>
      <c r="H706" s="222"/>
      <c r="I706" s="222"/>
      <c r="J706" s="222"/>
      <c r="K706" s="222"/>
      <c r="L706" s="222"/>
      <c r="M706" s="222"/>
      <c r="N706" s="221"/>
      <c r="O706" s="221"/>
      <c r="P706" s="221"/>
      <c r="Q706" s="221"/>
      <c r="R706" s="222"/>
      <c r="S706" s="222"/>
      <c r="T706" s="222"/>
      <c r="U706" s="222"/>
      <c r="V706" s="222"/>
      <c r="W706" s="222"/>
      <c r="X706" s="222"/>
      <c r="Y706" s="211"/>
      <c r="Z706" s="211"/>
      <c r="AA706" s="211"/>
      <c r="AB706" s="211"/>
      <c r="AC706" s="211"/>
      <c r="AD706" s="211"/>
      <c r="AE706" s="211"/>
      <c r="AF706" s="211"/>
      <c r="AG706" s="211" t="s">
        <v>140</v>
      </c>
      <c r="AH706" s="211"/>
      <c r="AI706" s="211"/>
      <c r="AJ706" s="211"/>
      <c r="AK706" s="211"/>
      <c r="AL706" s="211"/>
      <c r="AM706" s="211"/>
      <c r="AN706" s="211"/>
      <c r="AO706" s="211"/>
      <c r="AP706" s="211"/>
      <c r="AQ706" s="211"/>
      <c r="AR706" s="211"/>
      <c r="AS706" s="211"/>
      <c r="AT706" s="211"/>
      <c r="AU706" s="211"/>
      <c r="AV706" s="211"/>
      <c r="AW706" s="211"/>
      <c r="AX706" s="211"/>
      <c r="AY706" s="211"/>
      <c r="AZ706" s="211"/>
      <c r="BA706" s="211"/>
      <c r="BB706" s="211"/>
      <c r="BC706" s="211"/>
      <c r="BD706" s="211"/>
      <c r="BE706" s="211"/>
      <c r="BF706" s="211"/>
      <c r="BG706" s="211"/>
      <c r="BH706" s="211"/>
    </row>
    <row r="707" spans="1:60" outlineLevel="1" x14ac:dyDescent="0.2">
      <c r="A707" s="233">
        <v>115</v>
      </c>
      <c r="B707" s="234" t="s">
        <v>579</v>
      </c>
      <c r="C707" s="250" t="s">
        <v>580</v>
      </c>
      <c r="D707" s="235" t="s">
        <v>0</v>
      </c>
      <c r="E707" s="236">
        <v>0.5</v>
      </c>
      <c r="F707" s="237"/>
      <c r="G707" s="238">
        <f>ROUND(E707*F707,2)</f>
        <v>0</v>
      </c>
      <c r="H707" s="237"/>
      <c r="I707" s="238">
        <f>ROUND(E707*H707,2)</f>
        <v>0</v>
      </c>
      <c r="J707" s="237"/>
      <c r="K707" s="238">
        <f>ROUND(E707*J707,2)</f>
        <v>0</v>
      </c>
      <c r="L707" s="238">
        <v>15</v>
      </c>
      <c r="M707" s="238">
        <f>G707*(1+L707/100)</f>
        <v>0</v>
      </c>
      <c r="N707" s="236">
        <v>0</v>
      </c>
      <c r="O707" s="236">
        <f>ROUND(E707*N707,2)</f>
        <v>0</v>
      </c>
      <c r="P707" s="236">
        <v>0</v>
      </c>
      <c r="Q707" s="236">
        <f>ROUND(E707*P707,2)</f>
        <v>0</v>
      </c>
      <c r="R707" s="238"/>
      <c r="S707" s="238" t="s">
        <v>132</v>
      </c>
      <c r="T707" s="239" t="s">
        <v>177</v>
      </c>
      <c r="U707" s="222">
        <v>0</v>
      </c>
      <c r="V707" s="222">
        <f>ROUND(E707*U707,2)</f>
        <v>0</v>
      </c>
      <c r="W707" s="222"/>
      <c r="X707" s="222" t="s">
        <v>573</v>
      </c>
      <c r="Y707" s="211"/>
      <c r="Z707" s="211"/>
      <c r="AA707" s="211"/>
      <c r="AB707" s="211"/>
      <c r="AC707" s="211"/>
      <c r="AD707" s="211"/>
      <c r="AE707" s="211"/>
      <c r="AF707" s="211"/>
      <c r="AG707" s="211" t="s">
        <v>574</v>
      </c>
      <c r="AH707" s="211"/>
      <c r="AI707" s="211"/>
      <c r="AJ707" s="211"/>
      <c r="AK707" s="211"/>
      <c r="AL707" s="211"/>
      <c r="AM707" s="211"/>
      <c r="AN707" s="211"/>
      <c r="AO707" s="211"/>
      <c r="AP707" s="211"/>
      <c r="AQ707" s="211"/>
      <c r="AR707" s="211"/>
      <c r="AS707" s="211"/>
      <c r="AT707" s="211"/>
      <c r="AU707" s="211"/>
      <c r="AV707" s="211"/>
      <c r="AW707" s="211"/>
      <c r="AX707" s="211"/>
      <c r="AY707" s="211"/>
      <c r="AZ707" s="211"/>
      <c r="BA707" s="211"/>
      <c r="BB707" s="211"/>
      <c r="BC707" s="211"/>
      <c r="BD707" s="211"/>
      <c r="BE707" s="211"/>
      <c r="BF707" s="211"/>
      <c r="BG707" s="211"/>
      <c r="BH707" s="211"/>
    </row>
    <row r="708" spans="1:60" ht="22.5" outlineLevel="1" x14ac:dyDescent="0.2">
      <c r="A708" s="218"/>
      <c r="B708" s="219"/>
      <c r="C708" s="258" t="s">
        <v>581</v>
      </c>
      <c r="D708" s="247"/>
      <c r="E708" s="247"/>
      <c r="F708" s="247"/>
      <c r="G708" s="247"/>
      <c r="H708" s="222"/>
      <c r="I708" s="222"/>
      <c r="J708" s="222"/>
      <c r="K708" s="222"/>
      <c r="L708" s="222"/>
      <c r="M708" s="222"/>
      <c r="N708" s="221"/>
      <c r="O708" s="221"/>
      <c r="P708" s="221"/>
      <c r="Q708" s="221"/>
      <c r="R708" s="222"/>
      <c r="S708" s="222"/>
      <c r="T708" s="222"/>
      <c r="U708" s="222"/>
      <c r="V708" s="222"/>
      <c r="W708" s="222"/>
      <c r="X708" s="222"/>
      <c r="Y708" s="211"/>
      <c r="Z708" s="211"/>
      <c r="AA708" s="211"/>
      <c r="AB708" s="211"/>
      <c r="AC708" s="211"/>
      <c r="AD708" s="211"/>
      <c r="AE708" s="211"/>
      <c r="AF708" s="211"/>
      <c r="AG708" s="211" t="s">
        <v>297</v>
      </c>
      <c r="AH708" s="211"/>
      <c r="AI708" s="211"/>
      <c r="AJ708" s="211"/>
      <c r="AK708" s="211"/>
      <c r="AL708" s="211"/>
      <c r="AM708" s="211"/>
      <c r="AN708" s="211"/>
      <c r="AO708" s="211"/>
      <c r="AP708" s="211"/>
      <c r="AQ708" s="211"/>
      <c r="AR708" s="211"/>
      <c r="AS708" s="211"/>
      <c r="AT708" s="211"/>
      <c r="AU708" s="211"/>
      <c r="AV708" s="211"/>
      <c r="AW708" s="211"/>
      <c r="AX708" s="211"/>
      <c r="AY708" s="211"/>
      <c r="AZ708" s="211"/>
      <c r="BA708" s="243" t="str">
        <f>C708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708" s="211"/>
      <c r="BC708" s="211"/>
      <c r="BD708" s="211"/>
      <c r="BE708" s="211"/>
      <c r="BF708" s="211"/>
      <c r="BG708" s="211"/>
      <c r="BH708" s="211"/>
    </row>
    <row r="709" spans="1:60" outlineLevel="1" x14ac:dyDescent="0.2">
      <c r="A709" s="218"/>
      <c r="B709" s="219"/>
      <c r="C709" s="252"/>
      <c r="D709" s="241"/>
      <c r="E709" s="241"/>
      <c r="F709" s="241"/>
      <c r="G709" s="241"/>
      <c r="H709" s="222"/>
      <c r="I709" s="222"/>
      <c r="J709" s="222"/>
      <c r="K709" s="222"/>
      <c r="L709" s="222"/>
      <c r="M709" s="222"/>
      <c r="N709" s="221"/>
      <c r="O709" s="221"/>
      <c r="P709" s="221"/>
      <c r="Q709" s="221"/>
      <c r="R709" s="222"/>
      <c r="S709" s="222"/>
      <c r="T709" s="222"/>
      <c r="U709" s="222"/>
      <c r="V709" s="222"/>
      <c r="W709" s="222"/>
      <c r="X709" s="222"/>
      <c r="Y709" s="211"/>
      <c r="Z709" s="211"/>
      <c r="AA709" s="211"/>
      <c r="AB709" s="211"/>
      <c r="AC709" s="211"/>
      <c r="AD709" s="211"/>
      <c r="AE709" s="211"/>
      <c r="AF709" s="211"/>
      <c r="AG709" s="211" t="s">
        <v>140</v>
      </c>
      <c r="AH709" s="211"/>
      <c r="AI709" s="211"/>
      <c r="AJ709" s="211"/>
      <c r="AK709" s="211"/>
      <c r="AL709" s="211"/>
      <c r="AM709" s="211"/>
      <c r="AN709" s="211"/>
      <c r="AO709" s="211"/>
      <c r="AP709" s="211"/>
      <c r="AQ709" s="211"/>
      <c r="AR709" s="211"/>
      <c r="AS709" s="211"/>
      <c r="AT709" s="211"/>
      <c r="AU709" s="211"/>
      <c r="AV709" s="211"/>
      <c r="AW709" s="211"/>
      <c r="AX709" s="211"/>
      <c r="AY709" s="211"/>
      <c r="AZ709" s="211"/>
      <c r="BA709" s="211"/>
      <c r="BB709" s="211"/>
      <c r="BC709" s="211"/>
      <c r="BD709" s="211"/>
      <c r="BE709" s="211"/>
      <c r="BF709" s="211"/>
      <c r="BG709" s="211"/>
      <c r="BH709" s="211"/>
    </row>
    <row r="710" spans="1:60" x14ac:dyDescent="0.2">
      <c r="A710" s="227" t="s">
        <v>126</v>
      </c>
      <c r="B710" s="228" t="s">
        <v>99</v>
      </c>
      <c r="C710" s="249" t="s">
        <v>28</v>
      </c>
      <c r="D710" s="229"/>
      <c r="E710" s="230"/>
      <c r="F710" s="231"/>
      <c r="G710" s="231">
        <f>SUMIF(AG711:AG713,"&lt;&gt;NOR",G711:G713)</f>
        <v>0</v>
      </c>
      <c r="H710" s="231"/>
      <c r="I710" s="231">
        <f>SUM(I711:I713)</f>
        <v>0</v>
      </c>
      <c r="J710" s="231"/>
      <c r="K710" s="231">
        <f>SUM(K711:K713)</f>
        <v>0</v>
      </c>
      <c r="L710" s="231"/>
      <c r="M710" s="231">
        <f>SUM(M711:M713)</f>
        <v>0</v>
      </c>
      <c r="N710" s="230"/>
      <c r="O710" s="230">
        <f>SUM(O711:O713)</f>
        <v>0</v>
      </c>
      <c r="P710" s="230"/>
      <c r="Q710" s="230">
        <f>SUM(Q711:Q713)</f>
        <v>0</v>
      </c>
      <c r="R710" s="231"/>
      <c r="S710" s="231"/>
      <c r="T710" s="232"/>
      <c r="U710" s="226"/>
      <c r="V710" s="226">
        <f>SUM(V711:V713)</f>
        <v>0</v>
      </c>
      <c r="W710" s="226"/>
      <c r="X710" s="226"/>
      <c r="AG710" t="s">
        <v>127</v>
      </c>
    </row>
    <row r="711" spans="1:60" outlineLevel="1" x14ac:dyDescent="0.2">
      <c r="A711" s="233">
        <v>116</v>
      </c>
      <c r="B711" s="234" t="s">
        <v>582</v>
      </c>
      <c r="C711" s="250" t="s">
        <v>583</v>
      </c>
      <c r="D711" s="235" t="s">
        <v>0</v>
      </c>
      <c r="E711" s="236">
        <v>1</v>
      </c>
      <c r="F711" s="237"/>
      <c r="G711" s="238">
        <f>ROUND(E711*F711,2)</f>
        <v>0</v>
      </c>
      <c r="H711" s="237"/>
      <c r="I711" s="238">
        <f>ROUND(E711*H711,2)</f>
        <v>0</v>
      </c>
      <c r="J711" s="237"/>
      <c r="K711" s="238">
        <f>ROUND(E711*J711,2)</f>
        <v>0</v>
      </c>
      <c r="L711" s="238">
        <v>15</v>
      </c>
      <c r="M711" s="238">
        <f>G711*(1+L711/100)</f>
        <v>0</v>
      </c>
      <c r="N711" s="236">
        <v>0</v>
      </c>
      <c r="O711" s="236">
        <f>ROUND(E711*N711,2)</f>
        <v>0</v>
      </c>
      <c r="P711" s="236">
        <v>0</v>
      </c>
      <c r="Q711" s="236">
        <f>ROUND(E711*P711,2)</f>
        <v>0</v>
      </c>
      <c r="R711" s="238"/>
      <c r="S711" s="238" t="s">
        <v>132</v>
      </c>
      <c r="T711" s="239" t="s">
        <v>177</v>
      </c>
      <c r="U711" s="222">
        <v>0</v>
      </c>
      <c r="V711" s="222">
        <f>ROUND(E711*U711,2)</f>
        <v>0</v>
      </c>
      <c r="W711" s="222"/>
      <c r="X711" s="222" t="s">
        <v>573</v>
      </c>
      <c r="Y711" s="211"/>
      <c r="Z711" s="211"/>
      <c r="AA711" s="211"/>
      <c r="AB711" s="211"/>
      <c r="AC711" s="211"/>
      <c r="AD711" s="211"/>
      <c r="AE711" s="211"/>
      <c r="AF711" s="211"/>
      <c r="AG711" s="211" t="s">
        <v>574</v>
      </c>
      <c r="AH711" s="211"/>
      <c r="AI711" s="211"/>
      <c r="AJ711" s="211"/>
      <c r="AK711" s="211"/>
      <c r="AL711" s="211"/>
      <c r="AM711" s="211"/>
      <c r="AN711" s="211"/>
      <c r="AO711" s="211"/>
      <c r="AP711" s="211"/>
      <c r="AQ711" s="211"/>
      <c r="AR711" s="211"/>
      <c r="AS711" s="211"/>
      <c r="AT711" s="211"/>
      <c r="AU711" s="211"/>
      <c r="AV711" s="211"/>
      <c r="AW711" s="211"/>
      <c r="AX711" s="211"/>
      <c r="AY711" s="211"/>
      <c r="AZ711" s="211"/>
      <c r="BA711" s="211"/>
      <c r="BB711" s="211"/>
      <c r="BC711" s="211"/>
      <c r="BD711" s="211"/>
      <c r="BE711" s="211"/>
      <c r="BF711" s="211"/>
      <c r="BG711" s="211"/>
      <c r="BH711" s="211"/>
    </row>
    <row r="712" spans="1:60" ht="33.75" outlineLevel="1" x14ac:dyDescent="0.2">
      <c r="A712" s="218"/>
      <c r="B712" s="219"/>
      <c r="C712" s="258" t="s">
        <v>584</v>
      </c>
      <c r="D712" s="247"/>
      <c r="E712" s="247"/>
      <c r="F712" s="247"/>
      <c r="G712" s="247"/>
      <c r="H712" s="222"/>
      <c r="I712" s="222"/>
      <c r="J712" s="222"/>
      <c r="K712" s="222"/>
      <c r="L712" s="222"/>
      <c r="M712" s="222"/>
      <c r="N712" s="221"/>
      <c r="O712" s="221"/>
      <c r="P712" s="221"/>
      <c r="Q712" s="221"/>
      <c r="R712" s="222"/>
      <c r="S712" s="222"/>
      <c r="T712" s="222"/>
      <c r="U712" s="222"/>
      <c r="V712" s="222"/>
      <c r="W712" s="222"/>
      <c r="X712" s="222"/>
      <c r="Y712" s="211"/>
      <c r="Z712" s="211"/>
      <c r="AA712" s="211"/>
      <c r="AB712" s="211"/>
      <c r="AC712" s="211"/>
      <c r="AD712" s="211"/>
      <c r="AE712" s="211"/>
      <c r="AF712" s="211"/>
      <c r="AG712" s="211" t="s">
        <v>297</v>
      </c>
      <c r="AH712" s="211"/>
      <c r="AI712" s="211"/>
      <c r="AJ712" s="211"/>
      <c r="AK712" s="211"/>
      <c r="AL712" s="211"/>
      <c r="AM712" s="211"/>
      <c r="AN712" s="211"/>
      <c r="AO712" s="211"/>
      <c r="AP712" s="211"/>
      <c r="AQ712" s="211"/>
      <c r="AR712" s="211"/>
      <c r="AS712" s="211"/>
      <c r="AT712" s="211"/>
      <c r="AU712" s="211"/>
      <c r="AV712" s="211"/>
      <c r="AW712" s="211"/>
      <c r="AX712" s="211"/>
      <c r="AY712" s="211"/>
      <c r="AZ712" s="211"/>
      <c r="BA712" s="243" t="str">
        <f>C712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712" s="211"/>
      <c r="BC712" s="211"/>
      <c r="BD712" s="211"/>
      <c r="BE712" s="211"/>
      <c r="BF712" s="211"/>
      <c r="BG712" s="211"/>
      <c r="BH712" s="211"/>
    </row>
    <row r="713" spans="1:60" outlineLevel="1" x14ac:dyDescent="0.2">
      <c r="A713" s="218"/>
      <c r="B713" s="219"/>
      <c r="C713" s="252"/>
      <c r="D713" s="241"/>
      <c r="E713" s="241"/>
      <c r="F713" s="241"/>
      <c r="G713" s="241"/>
      <c r="H713" s="222"/>
      <c r="I713" s="222"/>
      <c r="J713" s="222"/>
      <c r="K713" s="222"/>
      <c r="L713" s="222"/>
      <c r="M713" s="222"/>
      <c r="N713" s="221"/>
      <c r="O713" s="221"/>
      <c r="P713" s="221"/>
      <c r="Q713" s="221"/>
      <c r="R713" s="222"/>
      <c r="S713" s="222"/>
      <c r="T713" s="222"/>
      <c r="U713" s="222"/>
      <c r="V713" s="222"/>
      <c r="W713" s="222"/>
      <c r="X713" s="222"/>
      <c r="Y713" s="211"/>
      <c r="Z713" s="211"/>
      <c r="AA713" s="211"/>
      <c r="AB713" s="211"/>
      <c r="AC713" s="211"/>
      <c r="AD713" s="211"/>
      <c r="AE713" s="211"/>
      <c r="AF713" s="211"/>
      <c r="AG713" s="211" t="s">
        <v>140</v>
      </c>
      <c r="AH713" s="211"/>
      <c r="AI713" s="211"/>
      <c r="AJ713" s="211"/>
      <c r="AK713" s="211"/>
      <c r="AL713" s="211"/>
      <c r="AM713" s="211"/>
      <c r="AN713" s="211"/>
      <c r="AO713" s="211"/>
      <c r="AP713" s="211"/>
      <c r="AQ713" s="211"/>
      <c r="AR713" s="211"/>
      <c r="AS713" s="211"/>
      <c r="AT713" s="211"/>
      <c r="AU713" s="211"/>
      <c r="AV713" s="211"/>
      <c r="AW713" s="211"/>
      <c r="AX713" s="211"/>
      <c r="AY713" s="211"/>
      <c r="AZ713" s="211"/>
      <c r="BA713" s="211"/>
      <c r="BB713" s="211"/>
      <c r="BC713" s="211"/>
      <c r="BD713" s="211"/>
      <c r="BE713" s="211"/>
      <c r="BF713" s="211"/>
      <c r="BG713" s="211"/>
      <c r="BH713" s="211"/>
    </row>
    <row r="714" spans="1:60" x14ac:dyDescent="0.2">
      <c r="A714" s="3"/>
      <c r="B714" s="4"/>
      <c r="C714" s="259"/>
      <c r="D714" s="6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AE714">
        <v>15</v>
      </c>
      <c r="AF714">
        <v>21</v>
      </c>
      <c r="AG714" t="s">
        <v>113</v>
      </c>
    </row>
    <row r="715" spans="1:60" x14ac:dyDescent="0.2">
      <c r="A715" s="214"/>
      <c r="B715" s="215" t="s">
        <v>29</v>
      </c>
      <c r="C715" s="260"/>
      <c r="D715" s="216"/>
      <c r="E715" s="217"/>
      <c r="F715" s="217"/>
      <c r="G715" s="248">
        <f>G8+G59+G128+G177+G231+G259+G272+G331+G354+G384+G392+G414+G475+G496+G540+G573+G580+G628+G662+G700+G710</f>
        <v>0</v>
      </c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AE715">
        <f>SUMIF(L7:L713,AE714,G7:G713)</f>
        <v>0</v>
      </c>
      <c r="AF715">
        <f>SUMIF(L7:L713,AF714,G7:G713)</f>
        <v>0</v>
      </c>
      <c r="AG715" t="s">
        <v>585</v>
      </c>
    </row>
    <row r="716" spans="1:60" x14ac:dyDescent="0.2">
      <c r="C716" s="261"/>
      <c r="D716" s="10"/>
      <c r="AG716" t="s">
        <v>587</v>
      </c>
    </row>
    <row r="717" spans="1:60" x14ac:dyDescent="0.2">
      <c r="D717" s="10"/>
    </row>
    <row r="718" spans="1:60" x14ac:dyDescent="0.2">
      <c r="D718" s="10"/>
    </row>
    <row r="719" spans="1:60" x14ac:dyDescent="0.2">
      <c r="D719" s="10"/>
    </row>
    <row r="720" spans="1:60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423" sheet="1"/>
  <mergeCells count="159">
    <mergeCell ref="C709:G709"/>
    <mergeCell ref="C712:G712"/>
    <mergeCell ref="C713:G713"/>
    <mergeCell ref="C699:G699"/>
    <mergeCell ref="C702:G702"/>
    <mergeCell ref="C703:G703"/>
    <mergeCell ref="C705:G705"/>
    <mergeCell ref="C706:G706"/>
    <mergeCell ref="C708:G708"/>
    <mergeCell ref="C674:G674"/>
    <mergeCell ref="C678:G678"/>
    <mergeCell ref="C683:G683"/>
    <mergeCell ref="C685:G685"/>
    <mergeCell ref="C689:G689"/>
    <mergeCell ref="C694:G694"/>
    <mergeCell ref="C627:G627"/>
    <mergeCell ref="C656:G656"/>
    <mergeCell ref="C658:G658"/>
    <mergeCell ref="C661:G661"/>
    <mergeCell ref="C667:G667"/>
    <mergeCell ref="C672:G672"/>
    <mergeCell ref="C591:G591"/>
    <mergeCell ref="C606:G606"/>
    <mergeCell ref="C610:G610"/>
    <mergeCell ref="C616:G616"/>
    <mergeCell ref="C624:G624"/>
    <mergeCell ref="C626:G626"/>
    <mergeCell ref="C571:G571"/>
    <mergeCell ref="C572:G572"/>
    <mergeCell ref="C575:G575"/>
    <mergeCell ref="C577:G577"/>
    <mergeCell ref="C579:G579"/>
    <mergeCell ref="C586:G586"/>
    <mergeCell ref="C551:G551"/>
    <mergeCell ref="C553:G553"/>
    <mergeCell ref="C555:G555"/>
    <mergeCell ref="C558:G558"/>
    <mergeCell ref="C560:G560"/>
    <mergeCell ref="C569:G569"/>
    <mergeCell ref="C538:G538"/>
    <mergeCell ref="C539:G539"/>
    <mergeCell ref="C542:G542"/>
    <mergeCell ref="C544:G544"/>
    <mergeCell ref="C546:G546"/>
    <mergeCell ref="C549:G549"/>
    <mergeCell ref="C495:G495"/>
    <mergeCell ref="C498:G498"/>
    <mergeCell ref="C510:G510"/>
    <mergeCell ref="C520:G520"/>
    <mergeCell ref="C532:G532"/>
    <mergeCell ref="C536:G536"/>
    <mergeCell ref="C464:G464"/>
    <mergeCell ref="C471:G471"/>
    <mergeCell ref="C473:G473"/>
    <mergeCell ref="C474:G474"/>
    <mergeCell ref="C480:G480"/>
    <mergeCell ref="C485:G485"/>
    <mergeCell ref="C429:G429"/>
    <mergeCell ref="C433:G433"/>
    <mergeCell ref="C438:G438"/>
    <mergeCell ref="C445:G445"/>
    <mergeCell ref="C452:G452"/>
    <mergeCell ref="C459:G459"/>
    <mergeCell ref="C410:G410"/>
    <mergeCell ref="C412:G412"/>
    <mergeCell ref="C413:G413"/>
    <mergeCell ref="C422:G422"/>
    <mergeCell ref="C424:G424"/>
    <mergeCell ref="C425:G425"/>
    <mergeCell ref="C377:G377"/>
    <mergeCell ref="C381:G381"/>
    <mergeCell ref="C383:G383"/>
    <mergeCell ref="C386:G386"/>
    <mergeCell ref="C391:G391"/>
    <mergeCell ref="C401:G401"/>
    <mergeCell ref="C353:G353"/>
    <mergeCell ref="C358:G358"/>
    <mergeCell ref="C360:G360"/>
    <mergeCell ref="C361:G361"/>
    <mergeCell ref="C365:G365"/>
    <mergeCell ref="C369:G369"/>
    <mergeCell ref="C325:G325"/>
    <mergeCell ref="C330:G330"/>
    <mergeCell ref="C343:G343"/>
    <mergeCell ref="C347:G347"/>
    <mergeCell ref="C349:G349"/>
    <mergeCell ref="C351:G351"/>
    <mergeCell ref="C305:G305"/>
    <mergeCell ref="C310:G310"/>
    <mergeCell ref="C314:G314"/>
    <mergeCell ref="C318:G318"/>
    <mergeCell ref="C320:G320"/>
    <mergeCell ref="C323:G323"/>
    <mergeCell ref="C275:G275"/>
    <mergeCell ref="C279:G279"/>
    <mergeCell ref="C281:G281"/>
    <mergeCell ref="C285:G285"/>
    <mergeCell ref="C290:G290"/>
    <mergeCell ref="C300:G300"/>
    <mergeCell ref="C258:G258"/>
    <mergeCell ref="C261:G261"/>
    <mergeCell ref="C265:G265"/>
    <mergeCell ref="C267:G267"/>
    <mergeCell ref="C271:G271"/>
    <mergeCell ref="C274:G274"/>
    <mergeCell ref="C241:G241"/>
    <mergeCell ref="C243:G243"/>
    <mergeCell ref="C244:G244"/>
    <mergeCell ref="C248:G248"/>
    <mergeCell ref="C253:G253"/>
    <mergeCell ref="C255:G255"/>
    <mergeCell ref="C196:G196"/>
    <mergeCell ref="C209:G209"/>
    <mergeCell ref="C218:G218"/>
    <mergeCell ref="C230:G230"/>
    <mergeCell ref="C233:G233"/>
    <mergeCell ref="C236:G236"/>
    <mergeCell ref="C170:G170"/>
    <mergeCell ref="C172:G172"/>
    <mergeCell ref="C176:G176"/>
    <mergeCell ref="C181:G181"/>
    <mergeCell ref="C189:G189"/>
    <mergeCell ref="C191:G191"/>
    <mergeCell ref="C147:G147"/>
    <mergeCell ref="C152:G152"/>
    <mergeCell ref="C154:G154"/>
    <mergeCell ref="C158:G158"/>
    <mergeCell ref="C162:G162"/>
    <mergeCell ref="C166:G166"/>
    <mergeCell ref="C127:G127"/>
    <mergeCell ref="C133:G133"/>
    <mergeCell ref="C135:G135"/>
    <mergeCell ref="C139:G139"/>
    <mergeCell ref="C141:G141"/>
    <mergeCell ref="C145:G145"/>
    <mergeCell ref="C76:G76"/>
    <mergeCell ref="C86:G86"/>
    <mergeCell ref="C90:G90"/>
    <mergeCell ref="C94:G94"/>
    <mergeCell ref="C104:G104"/>
    <mergeCell ref="C117:G117"/>
    <mergeCell ref="C43:G43"/>
    <mergeCell ref="C45:G45"/>
    <mergeCell ref="C49:G49"/>
    <mergeCell ref="C53:G53"/>
    <mergeCell ref="C58:G58"/>
    <mergeCell ref="C61:G61"/>
    <mergeCell ref="C24:G24"/>
    <mergeCell ref="C26:G26"/>
    <mergeCell ref="C30:G30"/>
    <mergeCell ref="C32:G32"/>
    <mergeCell ref="C37:G37"/>
    <mergeCell ref="C39:G39"/>
    <mergeCell ref="A1:G1"/>
    <mergeCell ref="C2:G2"/>
    <mergeCell ref="C3:G3"/>
    <mergeCell ref="C4:G4"/>
    <mergeCell ref="C14:G14"/>
    <mergeCell ref="C20:G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02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D.1.1 Pol'!Názvy_tisku</vt:lpstr>
      <vt:lpstr>oadresa</vt:lpstr>
      <vt:lpstr>Stavba!Objednatel</vt:lpstr>
      <vt:lpstr>Stavba!Objekt</vt:lpstr>
      <vt:lpstr>'SO 02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2022-04-26T17:09:04Z</dcterms:modified>
</cp:coreProperties>
</file>